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9995" windowHeight="10740"/>
  </bookViews>
  <sheets>
    <sheet name="Лист1 (2)" sheetId="2" r:id="rId1"/>
  </sheets>
  <definedNames>
    <definedName name="_xlnm.Print_Titles" localSheetId="0">'Лист1 (2)'!$A:$C</definedName>
  </definedNames>
  <calcPr calcId="152511"/>
</workbook>
</file>

<file path=xl/calcChain.xml><?xml version="1.0" encoding="utf-8"?>
<calcChain xmlns="http://schemas.openxmlformats.org/spreadsheetml/2006/main">
  <c r="K82" i="2" l="1"/>
  <c r="K81" i="2"/>
  <c r="K64" i="2" l="1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2" i="2"/>
  <c r="J82" i="2" l="1"/>
  <c r="I82" i="2"/>
  <c r="J81" i="2"/>
  <c r="I81" i="2"/>
  <c r="J80" i="2"/>
  <c r="I80" i="2"/>
  <c r="J79" i="2"/>
  <c r="I79" i="2"/>
  <c r="J78" i="2"/>
  <c r="I78" i="2"/>
  <c r="J77" i="2"/>
  <c r="I77" i="2"/>
  <c r="J76" i="2"/>
  <c r="I76" i="2"/>
  <c r="J75" i="2"/>
  <c r="I75" i="2"/>
  <c r="J74" i="2"/>
  <c r="I74" i="2"/>
  <c r="J73" i="2"/>
  <c r="I73" i="2"/>
  <c r="J72" i="2"/>
  <c r="I72" i="2"/>
  <c r="J71" i="2"/>
  <c r="I71" i="2"/>
  <c r="J70" i="2"/>
  <c r="I70" i="2"/>
  <c r="J69" i="2"/>
  <c r="I69" i="2"/>
  <c r="J68" i="2"/>
  <c r="I68" i="2"/>
  <c r="J67" i="2"/>
  <c r="I67" i="2"/>
  <c r="J66" i="2"/>
  <c r="I66" i="2"/>
  <c r="J65" i="2"/>
  <c r="I65" i="2"/>
  <c r="J64" i="2"/>
  <c r="I64" i="2"/>
  <c r="J63" i="2"/>
  <c r="I63" i="2"/>
  <c r="J62" i="2"/>
  <c r="I62" i="2"/>
  <c r="J61" i="2"/>
  <c r="I61" i="2"/>
  <c r="J60" i="2"/>
  <c r="I60" i="2"/>
  <c r="J59" i="2"/>
  <c r="I59" i="2"/>
  <c r="J58" i="2"/>
  <c r="I58" i="2"/>
  <c r="J57" i="2"/>
  <c r="I57" i="2"/>
  <c r="J56" i="2"/>
  <c r="I56" i="2"/>
  <c r="J55" i="2"/>
  <c r="I55" i="2"/>
  <c r="J54" i="2"/>
  <c r="I54" i="2"/>
  <c r="J53" i="2"/>
  <c r="I53" i="2"/>
  <c r="J52" i="2"/>
  <c r="I52" i="2"/>
  <c r="J51" i="2"/>
  <c r="I51" i="2"/>
  <c r="J50" i="2"/>
  <c r="I50" i="2"/>
  <c r="J49" i="2"/>
  <c r="I49" i="2"/>
  <c r="J48" i="2"/>
  <c r="I48" i="2"/>
  <c r="J47" i="2"/>
  <c r="I47" i="2"/>
  <c r="J46" i="2"/>
  <c r="I46" i="2"/>
  <c r="J45" i="2"/>
  <c r="I45" i="2"/>
  <c r="J44" i="2"/>
  <c r="I44" i="2"/>
  <c r="J43" i="2"/>
  <c r="I43" i="2"/>
  <c r="J42" i="2"/>
  <c r="I42" i="2"/>
  <c r="J41" i="2"/>
  <c r="I41" i="2"/>
  <c r="J40" i="2"/>
  <c r="I40" i="2"/>
  <c r="J39" i="2"/>
  <c r="I39" i="2"/>
  <c r="J38" i="2"/>
  <c r="I38" i="2"/>
  <c r="J37" i="2"/>
  <c r="I37" i="2"/>
  <c r="J36" i="2"/>
  <c r="I36" i="2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0" i="2"/>
  <c r="I10" i="2"/>
</calcChain>
</file>

<file path=xl/sharedStrings.xml><?xml version="1.0" encoding="utf-8"?>
<sst xmlns="http://schemas.openxmlformats.org/spreadsheetml/2006/main" count="99" uniqueCount="89">
  <si>
    <t>ККД</t>
  </si>
  <si>
    <t>отг м. Ходорiв</t>
  </si>
  <si>
    <t>Поч.річн. план</t>
  </si>
  <si>
    <t>Уточн.річн. план</t>
  </si>
  <si>
    <t xml:space="preserve"> Уточ.пл. за період</t>
  </si>
  <si>
    <t>+/-</t>
  </si>
  <si>
    <t>% викон.</t>
  </si>
  <si>
    <t>Податкові надходження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</si>
  <si>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</si>
  <si>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</si>
  <si>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</si>
  <si>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</si>
  <si>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</si>
  <si>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</si>
  <si>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</si>
  <si>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</si>
  <si>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</si>
  <si>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</si>
  <si>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</si>
  <si>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</si>
  <si>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</si>
  <si>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</si>
  <si>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</si>
  <si>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</si>
  <si>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</si>
  <si>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</si>
  <si>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</si>
  <si>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</si>
  <si>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</si>
  <si>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</si>
  <si>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</si>
  <si>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</si>
  <si>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</si>
  <si>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</si>
  <si>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</si>
  <si>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</si>
  <si>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</si>
  <si>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</si>
  <si>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</si>
  <si>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</si>
  <si>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</si>
  <si>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</si>
  <si>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</si>
  <si>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</si>
  <si>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</si>
  <si>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</si>
  <si>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</si>
  <si>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не віднесене до інших категорій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</si>
  <si>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</si>
  <si>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</si>
  <si>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</si>
  <si>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</si>
  <si>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</si>
  <si>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</si>
  <si>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</si>
  <si>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</si>
  <si>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</si>
  <si>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</si>
  <si>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</si>
  <si>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</si>
  <si>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</si>
  <si>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</si>
  <si>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</si>
  <si>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</si>
  <si>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</si>
  <si>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</si>
  <si>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</si>
  <si>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Інші субвенції з місцевого бюджету</t>
  </si>
  <si>
    <t>Всього без урахування трансферт</t>
  </si>
  <si>
    <t>Всього</t>
  </si>
  <si>
    <t>Найменування  коду   класифікації  доходів  бюджету</t>
  </si>
  <si>
    <t>СУМА</t>
  </si>
  <si>
    <t>Внутрішні податки на товари та послуги                               (акцизний податок)</t>
  </si>
  <si>
    <t>180101-104</t>
  </si>
  <si>
    <t>Податок на нерухоме майно, відмінне від земельної ділянки</t>
  </si>
  <si>
    <t>18010500-18010700</t>
  </si>
  <si>
    <t>Податки на доходи фізичних осіб, податок на прибуток</t>
  </si>
  <si>
    <t>ПЛАН</t>
  </si>
  <si>
    <t>ФАКТ</t>
  </si>
  <si>
    <t xml:space="preserve"> %  ВИКОНАННЯ</t>
  </si>
  <si>
    <t>тис.грн.</t>
  </si>
  <si>
    <t>Додаток № 1</t>
  </si>
  <si>
    <t>Секретар ради</t>
  </si>
  <si>
    <t xml:space="preserve">            Марія  Гавінська </t>
  </si>
  <si>
    <t xml:space="preserve">   </t>
  </si>
  <si>
    <t>Земельний податок                                                                                      (з юридичних та фізичних осіб)</t>
  </si>
  <si>
    <t>Орендна плата                                                                                            (з юридичних та фізичних осіб)</t>
  </si>
  <si>
    <t xml:space="preserve">                                      ДОХОДИ ЗАГАЛЬНОГО  ФОНДУ БЮДЖЕТУ ХОДОРІВСЬКОЇ ОТГ ЗА 1 кв.2020р.</t>
  </si>
  <si>
    <t>Єдиний податок                                                                                           (з юридичних та фізичних осіб)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</si>
</sst>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vertical="top" wrapText="1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0" xfId="0" applyAlignment="1">
      <alignment horizontal="right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/>
    <xf numFmtId="164" fontId="6" fillId="0" borderId="0" xfId="0" applyNumberFormat="1" applyFont="1" applyFill="1" applyBorder="1" applyAlignment="1">
      <alignment horizontal="center" vertical="top" wrapText="1"/>
    </xf>
    <xf numFmtId="0" fontId="10" fillId="0" borderId="0" xfId="0" applyFont="1"/>
    <xf numFmtId="164" fontId="10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0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10" fillId="0" borderId="1" xfId="0" applyFont="1" applyBorder="1"/>
    <xf numFmtId="164" fontId="12" fillId="2" borderId="1" xfId="0" applyNumberFormat="1" applyFont="1" applyFill="1" applyBorder="1"/>
    <xf numFmtId="0" fontId="12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5"/>
  <sheetViews>
    <sheetView tabSelected="1" topLeftCell="A36" zoomScale="95" zoomScaleNormal="95" workbookViewId="0">
      <selection activeCell="K88" sqref="K88"/>
    </sheetView>
  </sheetViews>
  <sheetFormatPr defaultRowHeight="12.75" x14ac:dyDescent="0.2"/>
  <cols>
    <col min="1" max="2" width="0.140625" customWidth="1"/>
    <col min="3" max="3" width="57.7109375" customWidth="1"/>
    <col min="4" max="6" width="13.85546875" hidden="1" customWidth="1"/>
    <col min="7" max="7" width="19.42578125" customWidth="1"/>
    <col min="8" max="8" width="19.85546875" customWidth="1"/>
    <col min="9" max="9" width="9.42578125" hidden="1" customWidth="1"/>
    <col min="10" max="10" width="9.140625" hidden="1" customWidth="1"/>
    <col min="11" max="11" width="17.42578125" customWidth="1"/>
  </cols>
  <sheetData>
    <row r="2" spans="1:1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6.5" customHeight="1" x14ac:dyDescent="0.3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 t="s">
        <v>81</v>
      </c>
      <c r="L4" s="1"/>
      <c r="M4" s="1"/>
    </row>
    <row r="5" spans="1:13" ht="16.5" customHeight="1" x14ac:dyDescent="0.3">
      <c r="A5" s="50" t="s">
        <v>87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3" ht="26.25" customHeight="1" x14ac:dyDescent="0.2">
      <c r="H6" s="8"/>
      <c r="K6" s="24" t="s">
        <v>80</v>
      </c>
    </row>
    <row r="7" spans="1:13" hidden="1" x14ac:dyDescent="0.2">
      <c r="A7" s="51"/>
      <c r="B7" s="52" t="s">
        <v>0</v>
      </c>
      <c r="C7" s="54" t="s">
        <v>70</v>
      </c>
      <c r="D7" s="4" t="s">
        <v>1</v>
      </c>
      <c r="E7" s="4"/>
      <c r="F7" s="4"/>
      <c r="G7" s="4"/>
      <c r="H7" s="4"/>
    </row>
    <row r="8" spans="1:13" ht="0.75" customHeight="1" x14ac:dyDescent="0.2">
      <c r="A8" s="51"/>
      <c r="B8" s="53"/>
      <c r="C8" s="55"/>
      <c r="D8" s="2" t="s">
        <v>2</v>
      </c>
      <c r="E8" s="2" t="s">
        <v>3</v>
      </c>
      <c r="F8" s="2" t="s">
        <v>4</v>
      </c>
      <c r="G8" s="2"/>
      <c r="H8" s="4" t="s">
        <v>71</v>
      </c>
      <c r="I8" s="6" t="s">
        <v>5</v>
      </c>
      <c r="J8" s="3" t="s">
        <v>6</v>
      </c>
    </row>
    <row r="9" spans="1:13" ht="48.75" customHeight="1" x14ac:dyDescent="0.25">
      <c r="A9" s="7"/>
      <c r="B9" s="45" t="s">
        <v>0</v>
      </c>
      <c r="C9" s="47" t="s">
        <v>70</v>
      </c>
      <c r="D9" s="31" t="s">
        <v>1</v>
      </c>
      <c r="E9" s="31"/>
      <c r="F9" s="31"/>
      <c r="G9" s="32" t="s">
        <v>77</v>
      </c>
      <c r="H9" s="32" t="s">
        <v>78</v>
      </c>
      <c r="I9" s="33"/>
      <c r="J9" s="34"/>
      <c r="K9" s="35" t="s">
        <v>79</v>
      </c>
      <c r="L9" s="21"/>
    </row>
    <row r="10" spans="1:13" ht="26.25" hidden="1" customHeight="1" x14ac:dyDescent="0.25">
      <c r="A10" s="4"/>
      <c r="B10" s="46"/>
      <c r="C10" s="48"/>
      <c r="D10" s="30" t="s">
        <v>2</v>
      </c>
      <c r="E10" s="30" t="s">
        <v>3</v>
      </c>
      <c r="F10" s="30" t="s">
        <v>4</v>
      </c>
      <c r="G10" s="30"/>
      <c r="H10" s="36" t="s">
        <v>71</v>
      </c>
      <c r="I10" s="22" t="e">
        <f>H10-F10</f>
        <v>#VALUE!</v>
      </c>
      <c r="J10" s="22" t="e">
        <f>IF(F10=0,0,H10/F10*100)</f>
        <v>#VALUE!</v>
      </c>
      <c r="K10" s="37"/>
    </row>
    <row r="11" spans="1:13" ht="30.75" hidden="1" customHeight="1" x14ac:dyDescent="0.25">
      <c r="A11" s="10"/>
      <c r="B11" s="11">
        <v>10000000</v>
      </c>
      <c r="C11" s="9" t="s">
        <v>7</v>
      </c>
      <c r="D11" s="12">
        <v>59459400</v>
      </c>
      <c r="E11" s="12">
        <v>55307875</v>
      </c>
      <c r="F11" s="12">
        <v>55307875</v>
      </c>
      <c r="G11" s="12"/>
      <c r="H11" s="12">
        <v>56005381.310000002</v>
      </c>
      <c r="I11" s="5"/>
      <c r="J11" s="5"/>
      <c r="K11" s="4"/>
    </row>
    <row r="12" spans="1:13" ht="31.5" customHeight="1" x14ac:dyDescent="0.25">
      <c r="A12" s="14"/>
      <c r="B12" s="15">
        <v>11000000</v>
      </c>
      <c r="C12" s="23" t="s">
        <v>76</v>
      </c>
      <c r="D12" s="22">
        <v>30334400</v>
      </c>
      <c r="E12" s="22">
        <v>29706500</v>
      </c>
      <c r="F12" s="22">
        <v>29706500</v>
      </c>
      <c r="G12" s="25">
        <v>8520.2000000000007</v>
      </c>
      <c r="H12" s="26">
        <v>8314.7000000000007</v>
      </c>
      <c r="I12" s="22">
        <f t="shared" ref="I12:I43" si="0">H12-F12</f>
        <v>-29698185.300000001</v>
      </c>
      <c r="J12" s="22">
        <f t="shared" ref="J12:J43" si="1">IF(F12=0,0,H12/F12*100)</f>
        <v>2.7989497248077023E-2</v>
      </c>
      <c r="K12" s="28">
        <f>H12/G12*100</f>
        <v>97.588084786742087</v>
      </c>
    </row>
    <row r="13" spans="1:13" ht="15.75" hidden="1" x14ac:dyDescent="0.25">
      <c r="A13" s="14"/>
      <c r="B13" s="15">
        <v>11010000</v>
      </c>
      <c r="C13" s="23" t="s">
        <v>8</v>
      </c>
      <c r="D13" s="22">
        <v>30323400</v>
      </c>
      <c r="E13" s="22">
        <v>29689500</v>
      </c>
      <c r="F13" s="22">
        <v>29689500</v>
      </c>
      <c r="G13" s="25"/>
      <c r="H13" s="26">
        <v>30178011.170000002</v>
      </c>
      <c r="I13" s="22">
        <f t="shared" si="0"/>
        <v>488511.17000000179</v>
      </c>
      <c r="J13" s="22">
        <f t="shared" si="1"/>
        <v>101.64540046144262</v>
      </c>
      <c r="K13" s="29"/>
    </row>
    <row r="14" spans="1:13" ht="47.25" hidden="1" x14ac:dyDescent="0.25">
      <c r="A14" s="14"/>
      <c r="B14" s="15">
        <v>11010100</v>
      </c>
      <c r="C14" s="23" t="s">
        <v>9</v>
      </c>
      <c r="D14" s="22">
        <v>28323400</v>
      </c>
      <c r="E14" s="22">
        <v>27390100</v>
      </c>
      <c r="F14" s="22">
        <v>27390100</v>
      </c>
      <c r="G14" s="25"/>
      <c r="H14" s="26">
        <v>27834872.649999999</v>
      </c>
      <c r="I14" s="22">
        <f t="shared" si="0"/>
        <v>444772.64999999851</v>
      </c>
      <c r="J14" s="22">
        <f t="shared" si="1"/>
        <v>101.62384456427687</v>
      </c>
      <c r="K14" s="29"/>
    </row>
    <row r="15" spans="1:13" ht="47.25" hidden="1" x14ac:dyDescent="0.25">
      <c r="A15" s="14"/>
      <c r="B15" s="15">
        <v>11010400</v>
      </c>
      <c r="C15" s="23" t="s">
        <v>10</v>
      </c>
      <c r="D15" s="22">
        <v>1500000</v>
      </c>
      <c r="E15" s="22">
        <v>1959400</v>
      </c>
      <c r="F15" s="22">
        <v>1959400</v>
      </c>
      <c r="G15" s="25"/>
      <c r="H15" s="26">
        <v>2001439.01</v>
      </c>
      <c r="I15" s="22">
        <f t="shared" si="0"/>
        <v>42039.010000000009</v>
      </c>
      <c r="J15" s="22">
        <f t="shared" si="1"/>
        <v>102.1455042359906</v>
      </c>
      <c r="K15" s="29"/>
    </row>
    <row r="16" spans="1:13" ht="63" hidden="1" customHeight="1" x14ac:dyDescent="0.25">
      <c r="A16" s="14"/>
      <c r="B16" s="15">
        <v>11010500</v>
      </c>
      <c r="C16" s="23" t="s">
        <v>11</v>
      </c>
      <c r="D16" s="22">
        <v>500000</v>
      </c>
      <c r="E16" s="22">
        <v>340000</v>
      </c>
      <c r="F16" s="22">
        <v>340000</v>
      </c>
      <c r="G16" s="25"/>
      <c r="H16" s="26">
        <v>341699.51</v>
      </c>
      <c r="I16" s="22">
        <f t="shared" si="0"/>
        <v>1699.5100000000093</v>
      </c>
      <c r="J16" s="22">
        <f t="shared" si="1"/>
        <v>100.49985588235295</v>
      </c>
      <c r="K16" s="29"/>
    </row>
    <row r="17" spans="1:16" ht="15.75" hidden="1" x14ac:dyDescent="0.25">
      <c r="A17" s="14"/>
      <c r="B17" s="15">
        <v>11020000</v>
      </c>
      <c r="C17" s="23" t="s">
        <v>12</v>
      </c>
      <c r="D17" s="22">
        <v>11000</v>
      </c>
      <c r="E17" s="22">
        <v>17000</v>
      </c>
      <c r="F17" s="22">
        <v>17000</v>
      </c>
      <c r="G17" s="25"/>
      <c r="H17" s="26">
        <v>16879</v>
      </c>
      <c r="I17" s="22">
        <f t="shared" si="0"/>
        <v>-121</v>
      </c>
      <c r="J17" s="22">
        <f t="shared" si="1"/>
        <v>99.288235294117641</v>
      </c>
      <c r="K17" s="29"/>
    </row>
    <row r="18" spans="1:16" ht="31.5" hidden="1" x14ac:dyDescent="0.25">
      <c r="A18" s="14"/>
      <c r="B18" s="15">
        <v>11020200</v>
      </c>
      <c r="C18" s="23" t="s">
        <v>13</v>
      </c>
      <c r="D18" s="22">
        <v>11000</v>
      </c>
      <c r="E18" s="22">
        <v>17000</v>
      </c>
      <c r="F18" s="22">
        <v>17000</v>
      </c>
      <c r="G18" s="25"/>
      <c r="H18" s="26">
        <v>16879</v>
      </c>
      <c r="I18" s="22">
        <f t="shared" si="0"/>
        <v>-121</v>
      </c>
      <c r="J18" s="22">
        <f t="shared" si="1"/>
        <v>99.288235294117641</v>
      </c>
      <c r="K18" s="29"/>
    </row>
    <row r="19" spans="1:16" ht="31.5" x14ac:dyDescent="0.25">
      <c r="A19" s="14"/>
      <c r="B19" s="15">
        <v>13000000</v>
      </c>
      <c r="C19" s="23" t="s">
        <v>14</v>
      </c>
      <c r="D19" s="22">
        <v>95000</v>
      </c>
      <c r="E19" s="22">
        <v>98500</v>
      </c>
      <c r="F19" s="22">
        <v>98500</v>
      </c>
      <c r="G19" s="25">
        <v>312.2</v>
      </c>
      <c r="H19" s="26">
        <v>308.3</v>
      </c>
      <c r="I19" s="22">
        <f t="shared" si="0"/>
        <v>-98191.7</v>
      </c>
      <c r="J19" s="22">
        <f t="shared" si="1"/>
        <v>0.31299492385786803</v>
      </c>
      <c r="K19" s="28">
        <f t="shared" ref="K19:K64" si="2">H19/G19*100</f>
        <v>98.750800768738003</v>
      </c>
      <c r="P19" t="s">
        <v>84</v>
      </c>
    </row>
    <row r="20" spans="1:16" ht="0.75" hidden="1" customHeight="1" x14ac:dyDescent="0.25">
      <c r="A20" s="14"/>
      <c r="B20" s="15">
        <v>13010000</v>
      </c>
      <c r="C20" s="23" t="s">
        <v>15</v>
      </c>
      <c r="D20" s="22">
        <v>30000</v>
      </c>
      <c r="E20" s="22">
        <v>33500</v>
      </c>
      <c r="F20" s="22">
        <v>33500</v>
      </c>
      <c r="G20" s="25"/>
      <c r="H20" s="26">
        <v>29717.47</v>
      </c>
      <c r="I20" s="22">
        <f t="shared" si="0"/>
        <v>-3782.5299999999988</v>
      </c>
      <c r="J20" s="22">
        <f t="shared" si="1"/>
        <v>88.708865671641789</v>
      </c>
      <c r="K20" s="28" t="e">
        <f t="shared" si="2"/>
        <v>#DIV/0!</v>
      </c>
    </row>
    <row r="21" spans="1:16" ht="78.75" hidden="1" x14ac:dyDescent="0.25">
      <c r="A21" s="14"/>
      <c r="B21" s="15">
        <v>13010200</v>
      </c>
      <c r="C21" s="23" t="s">
        <v>16</v>
      </c>
      <c r="D21" s="22">
        <v>30000</v>
      </c>
      <c r="E21" s="22">
        <v>33500</v>
      </c>
      <c r="F21" s="22">
        <v>33500</v>
      </c>
      <c r="G21" s="25"/>
      <c r="H21" s="26">
        <v>29717.47</v>
      </c>
      <c r="I21" s="22">
        <f t="shared" si="0"/>
        <v>-3782.5299999999988</v>
      </c>
      <c r="J21" s="22">
        <f t="shared" si="1"/>
        <v>88.708865671641789</v>
      </c>
      <c r="K21" s="28" t="e">
        <f t="shared" si="2"/>
        <v>#DIV/0!</v>
      </c>
    </row>
    <row r="22" spans="1:16" ht="15.75" hidden="1" x14ac:dyDescent="0.25">
      <c r="A22" s="14"/>
      <c r="B22" s="15">
        <v>13030000</v>
      </c>
      <c r="C22" s="23" t="s">
        <v>17</v>
      </c>
      <c r="D22" s="22">
        <v>65000</v>
      </c>
      <c r="E22" s="22">
        <v>65000</v>
      </c>
      <c r="F22" s="22">
        <v>65000</v>
      </c>
      <c r="G22" s="25"/>
      <c r="H22" s="26">
        <v>65650</v>
      </c>
      <c r="I22" s="22">
        <f t="shared" si="0"/>
        <v>650</v>
      </c>
      <c r="J22" s="22">
        <f t="shared" si="1"/>
        <v>101</v>
      </c>
      <c r="K22" s="28" t="e">
        <f t="shared" si="2"/>
        <v>#DIV/0!</v>
      </c>
    </row>
    <row r="23" spans="1:16" ht="31.5" hidden="1" x14ac:dyDescent="0.25">
      <c r="A23" s="14"/>
      <c r="B23" s="15">
        <v>13030200</v>
      </c>
      <c r="C23" s="23" t="s">
        <v>18</v>
      </c>
      <c r="D23" s="22">
        <v>65000</v>
      </c>
      <c r="E23" s="22">
        <v>65000</v>
      </c>
      <c r="F23" s="22">
        <v>65000</v>
      </c>
      <c r="G23" s="25"/>
      <c r="H23" s="26">
        <v>65650</v>
      </c>
      <c r="I23" s="22">
        <f t="shared" si="0"/>
        <v>650</v>
      </c>
      <c r="J23" s="22">
        <f t="shared" si="1"/>
        <v>101</v>
      </c>
      <c r="K23" s="28" t="e">
        <f t="shared" si="2"/>
        <v>#DIV/0!</v>
      </c>
    </row>
    <row r="24" spans="1:16" ht="42" customHeight="1" x14ac:dyDescent="0.25">
      <c r="A24" s="14"/>
      <c r="B24" s="15">
        <v>14000000</v>
      </c>
      <c r="C24" s="23" t="s">
        <v>72</v>
      </c>
      <c r="D24" s="22">
        <v>2190000</v>
      </c>
      <c r="E24" s="22">
        <v>2183000</v>
      </c>
      <c r="F24" s="22">
        <v>2183000</v>
      </c>
      <c r="G24" s="25">
        <v>446.3</v>
      </c>
      <c r="H24" s="26">
        <v>466.1</v>
      </c>
      <c r="I24" s="22">
        <f t="shared" si="0"/>
        <v>-2182533.9</v>
      </c>
      <c r="J24" s="22">
        <f t="shared" si="1"/>
        <v>2.1351351351351352E-2</v>
      </c>
      <c r="K24" s="28">
        <f t="shared" si="2"/>
        <v>104.43647770557919</v>
      </c>
    </row>
    <row r="25" spans="1:16" ht="31.5" hidden="1" x14ac:dyDescent="0.25">
      <c r="A25" s="14"/>
      <c r="B25" s="15">
        <v>14020000</v>
      </c>
      <c r="C25" s="23" t="s">
        <v>19</v>
      </c>
      <c r="D25" s="22">
        <v>300000</v>
      </c>
      <c r="E25" s="22">
        <v>280000</v>
      </c>
      <c r="F25" s="22">
        <v>280000</v>
      </c>
      <c r="G25" s="25"/>
      <c r="H25" s="26">
        <v>282530.33</v>
      </c>
      <c r="I25" s="22">
        <f t="shared" si="0"/>
        <v>2530.3300000000163</v>
      </c>
      <c r="J25" s="22">
        <f t="shared" si="1"/>
        <v>100.90368928571429</v>
      </c>
      <c r="K25" s="28" t="e">
        <f t="shared" si="2"/>
        <v>#DIV/0!</v>
      </c>
    </row>
    <row r="26" spans="1:16" ht="15.75" hidden="1" x14ac:dyDescent="0.25">
      <c r="A26" s="14"/>
      <c r="B26" s="15">
        <v>14021900</v>
      </c>
      <c r="C26" s="23" t="s">
        <v>20</v>
      </c>
      <c r="D26" s="22">
        <v>300000</v>
      </c>
      <c r="E26" s="22">
        <v>280000</v>
      </c>
      <c r="F26" s="22">
        <v>280000</v>
      </c>
      <c r="G26" s="25"/>
      <c r="H26" s="26">
        <v>282530.33</v>
      </c>
      <c r="I26" s="22">
        <f t="shared" si="0"/>
        <v>2530.3300000000163</v>
      </c>
      <c r="J26" s="22">
        <f t="shared" si="1"/>
        <v>100.90368928571429</v>
      </c>
      <c r="K26" s="28" t="e">
        <f t="shared" si="2"/>
        <v>#DIV/0!</v>
      </c>
    </row>
    <row r="27" spans="1:16" ht="31.5" hidden="1" x14ac:dyDescent="0.25">
      <c r="A27" s="14"/>
      <c r="B27" s="15">
        <v>14030000</v>
      </c>
      <c r="C27" s="23" t="s">
        <v>21</v>
      </c>
      <c r="D27" s="22">
        <v>1070000</v>
      </c>
      <c r="E27" s="22">
        <v>1153000</v>
      </c>
      <c r="F27" s="22">
        <v>1153000</v>
      </c>
      <c r="G27" s="25"/>
      <c r="H27" s="26">
        <v>1144842.02</v>
      </c>
      <c r="I27" s="22">
        <f t="shared" si="0"/>
        <v>-8157.9799999999814</v>
      </c>
      <c r="J27" s="22">
        <f t="shared" si="1"/>
        <v>99.292456201214236</v>
      </c>
      <c r="K27" s="28" t="e">
        <f t="shared" si="2"/>
        <v>#DIV/0!</v>
      </c>
    </row>
    <row r="28" spans="1:16" ht="15.75" hidden="1" x14ac:dyDescent="0.25">
      <c r="A28" s="14"/>
      <c r="B28" s="15">
        <v>14031900</v>
      </c>
      <c r="C28" s="23" t="s">
        <v>20</v>
      </c>
      <c r="D28" s="22">
        <v>1070000</v>
      </c>
      <c r="E28" s="22">
        <v>1153000</v>
      </c>
      <c r="F28" s="22">
        <v>1153000</v>
      </c>
      <c r="G28" s="25"/>
      <c r="H28" s="26">
        <v>1144842.02</v>
      </c>
      <c r="I28" s="22">
        <f t="shared" si="0"/>
        <v>-8157.9799999999814</v>
      </c>
      <c r="J28" s="22">
        <f t="shared" si="1"/>
        <v>99.292456201214236</v>
      </c>
      <c r="K28" s="28" t="e">
        <f t="shared" si="2"/>
        <v>#DIV/0!</v>
      </c>
    </row>
    <row r="29" spans="1:16" ht="47.25" hidden="1" x14ac:dyDescent="0.25">
      <c r="A29" s="14"/>
      <c r="B29" s="15">
        <v>14040000</v>
      </c>
      <c r="C29" s="23" t="s">
        <v>22</v>
      </c>
      <c r="D29" s="22">
        <v>820000</v>
      </c>
      <c r="E29" s="22">
        <v>750000</v>
      </c>
      <c r="F29" s="22">
        <v>750000</v>
      </c>
      <c r="G29" s="25"/>
      <c r="H29" s="26">
        <v>740146.51</v>
      </c>
      <c r="I29" s="22">
        <f t="shared" si="0"/>
        <v>-9853.4899999999907</v>
      </c>
      <c r="J29" s="22">
        <f t="shared" si="1"/>
        <v>98.686201333333329</v>
      </c>
      <c r="K29" s="28" t="e">
        <f t="shared" si="2"/>
        <v>#DIV/0!</v>
      </c>
    </row>
    <row r="30" spans="1:16" ht="14.25" hidden="1" customHeight="1" x14ac:dyDescent="0.25">
      <c r="A30" s="14"/>
      <c r="B30" s="15">
        <v>18000000</v>
      </c>
      <c r="C30" s="23" t="s">
        <v>23</v>
      </c>
      <c r="D30" s="22">
        <v>26840000</v>
      </c>
      <c r="E30" s="22">
        <v>23319875</v>
      </c>
      <c r="F30" s="22">
        <v>23319875</v>
      </c>
      <c r="G30" s="25"/>
      <c r="H30" s="26">
        <v>23547604.810000002</v>
      </c>
      <c r="I30" s="22">
        <f t="shared" si="0"/>
        <v>227729.81000000238</v>
      </c>
      <c r="J30" s="22">
        <f t="shared" si="1"/>
        <v>100.97654815902746</v>
      </c>
      <c r="K30" s="28" t="e">
        <f t="shared" si="2"/>
        <v>#DIV/0!</v>
      </c>
    </row>
    <row r="31" spans="1:16" ht="15.75" hidden="1" customHeight="1" x14ac:dyDescent="0.25">
      <c r="A31" s="14"/>
      <c r="B31" s="16">
        <v>18010000</v>
      </c>
      <c r="C31" s="23" t="s">
        <v>24</v>
      </c>
      <c r="D31" s="22">
        <v>12910000</v>
      </c>
      <c r="E31" s="22">
        <v>10074375</v>
      </c>
      <c r="F31" s="22">
        <v>10074375</v>
      </c>
      <c r="G31" s="25"/>
      <c r="H31" s="26">
        <v>10288972.539999999</v>
      </c>
      <c r="I31" s="22">
        <f t="shared" si="0"/>
        <v>214597.53999999911</v>
      </c>
      <c r="J31" s="22">
        <f t="shared" si="1"/>
        <v>102.1301325392394</v>
      </c>
      <c r="K31" s="28" t="e">
        <f t="shared" si="2"/>
        <v>#DIV/0!</v>
      </c>
    </row>
    <row r="32" spans="1:16" ht="32.25" customHeight="1" x14ac:dyDescent="0.25">
      <c r="A32" s="14"/>
      <c r="B32" s="15" t="s">
        <v>73</v>
      </c>
      <c r="C32" s="23" t="s">
        <v>74</v>
      </c>
      <c r="D32" s="22">
        <v>6500</v>
      </c>
      <c r="E32" s="22">
        <v>7130</v>
      </c>
      <c r="F32" s="22">
        <v>7130</v>
      </c>
      <c r="G32" s="25">
        <v>341.7</v>
      </c>
      <c r="H32" s="26">
        <v>344.3</v>
      </c>
      <c r="I32" s="22">
        <f t="shared" si="0"/>
        <v>-6785.7</v>
      </c>
      <c r="J32" s="22">
        <f t="shared" si="1"/>
        <v>4.8288920056100988</v>
      </c>
      <c r="K32" s="28">
        <f t="shared" si="2"/>
        <v>100.76090137547557</v>
      </c>
    </row>
    <row r="33" spans="1:11" ht="47.25" hidden="1" x14ac:dyDescent="0.25">
      <c r="A33" s="14"/>
      <c r="B33" s="15">
        <v>18010200</v>
      </c>
      <c r="C33" s="23" t="s">
        <v>25</v>
      </c>
      <c r="D33" s="22">
        <v>153500</v>
      </c>
      <c r="E33" s="22">
        <v>282900</v>
      </c>
      <c r="F33" s="22">
        <v>282900</v>
      </c>
      <c r="G33" s="25"/>
      <c r="H33" s="26">
        <v>296974.55</v>
      </c>
      <c r="I33" s="22">
        <f t="shared" si="0"/>
        <v>14074.549999999988</v>
      </c>
      <c r="J33" s="22">
        <f t="shared" si="1"/>
        <v>104.9750972074938</v>
      </c>
      <c r="K33" s="28" t="e">
        <f t="shared" si="2"/>
        <v>#DIV/0!</v>
      </c>
    </row>
    <row r="34" spans="1:11" ht="47.25" hidden="1" x14ac:dyDescent="0.25">
      <c r="A34" s="14"/>
      <c r="B34" s="15">
        <v>18010300</v>
      </c>
      <c r="C34" s="23" t="s">
        <v>26</v>
      </c>
      <c r="D34" s="22">
        <v>80000</v>
      </c>
      <c r="E34" s="22">
        <v>172700</v>
      </c>
      <c r="F34" s="22">
        <v>172700</v>
      </c>
      <c r="G34" s="25"/>
      <c r="H34" s="26">
        <v>200316.23</v>
      </c>
      <c r="I34" s="22">
        <f t="shared" si="0"/>
        <v>27616.23000000001</v>
      </c>
      <c r="J34" s="22">
        <f t="shared" si="1"/>
        <v>115.9908685581934</v>
      </c>
      <c r="K34" s="28" t="e">
        <f t="shared" si="2"/>
        <v>#DIV/0!</v>
      </c>
    </row>
    <row r="35" spans="1:11" ht="47.25" hidden="1" x14ac:dyDescent="0.25">
      <c r="A35" s="14"/>
      <c r="B35" s="15">
        <v>18010400</v>
      </c>
      <c r="C35" s="23" t="s">
        <v>27</v>
      </c>
      <c r="D35" s="22">
        <v>170000</v>
      </c>
      <c r="E35" s="22">
        <v>261500</v>
      </c>
      <c r="F35" s="22">
        <v>261500</v>
      </c>
      <c r="G35" s="25"/>
      <c r="H35" s="26">
        <v>261843.41</v>
      </c>
      <c r="I35" s="22">
        <f t="shared" si="0"/>
        <v>343.41000000000349</v>
      </c>
      <c r="J35" s="22">
        <f t="shared" si="1"/>
        <v>100.13132313575525</v>
      </c>
      <c r="K35" s="28" t="e">
        <f t="shared" si="2"/>
        <v>#DIV/0!</v>
      </c>
    </row>
    <row r="36" spans="1:11" ht="31.5" customHeight="1" x14ac:dyDescent="0.25">
      <c r="A36" s="14"/>
      <c r="B36" s="15" t="s">
        <v>75</v>
      </c>
      <c r="C36" s="42" t="s">
        <v>85</v>
      </c>
      <c r="D36" s="22">
        <v>4530000</v>
      </c>
      <c r="E36" s="22">
        <v>2460495</v>
      </c>
      <c r="F36" s="22">
        <v>2460495</v>
      </c>
      <c r="G36" s="25">
        <v>3465.1</v>
      </c>
      <c r="H36" s="26">
        <v>3664.5</v>
      </c>
      <c r="I36" s="22">
        <f t="shared" si="0"/>
        <v>-2456830.5</v>
      </c>
      <c r="J36" s="22">
        <f t="shared" si="1"/>
        <v>0.14893344631872857</v>
      </c>
      <c r="K36" s="28">
        <f t="shared" si="2"/>
        <v>105.75452367897032</v>
      </c>
    </row>
    <row r="37" spans="1:11" ht="32.25" customHeight="1" x14ac:dyDescent="0.25">
      <c r="A37" s="14"/>
      <c r="B37" s="15">
        <v>18010600</v>
      </c>
      <c r="C37" s="42" t="s">
        <v>86</v>
      </c>
      <c r="D37" s="22">
        <v>6900000</v>
      </c>
      <c r="E37" s="22">
        <v>5894900</v>
      </c>
      <c r="F37" s="22">
        <v>5894900</v>
      </c>
      <c r="G37" s="25">
        <v>1325</v>
      </c>
      <c r="H37" s="26">
        <v>1201.2</v>
      </c>
      <c r="I37" s="22">
        <f t="shared" si="0"/>
        <v>-5893698.7999999998</v>
      </c>
      <c r="J37" s="22">
        <f t="shared" si="1"/>
        <v>2.0376935995521553E-2</v>
      </c>
      <c r="K37" s="28">
        <f t="shared" si="2"/>
        <v>90.656603773584905</v>
      </c>
    </row>
    <row r="38" spans="1:11" ht="15.75" hidden="1" x14ac:dyDescent="0.25">
      <c r="A38" s="14"/>
      <c r="B38" s="15">
        <v>18010700</v>
      </c>
      <c r="C38" s="23" t="s">
        <v>28</v>
      </c>
      <c r="D38" s="22">
        <v>320000</v>
      </c>
      <c r="E38" s="22">
        <v>263000</v>
      </c>
      <c r="F38" s="22">
        <v>263000</v>
      </c>
      <c r="G38" s="25"/>
      <c r="H38" s="26">
        <v>265553.15999999997</v>
      </c>
      <c r="I38" s="22">
        <f t="shared" si="0"/>
        <v>2553.1599999999744</v>
      </c>
      <c r="J38" s="22">
        <f t="shared" si="1"/>
        <v>100.97078326996196</v>
      </c>
      <c r="K38" s="28" t="e">
        <f t="shared" si="2"/>
        <v>#DIV/0!</v>
      </c>
    </row>
    <row r="39" spans="1:11" ht="15.75" hidden="1" x14ac:dyDescent="0.25">
      <c r="A39" s="14"/>
      <c r="B39" s="15">
        <v>18010900</v>
      </c>
      <c r="C39" s="23" t="s">
        <v>29</v>
      </c>
      <c r="D39" s="22">
        <v>750000</v>
      </c>
      <c r="E39" s="22">
        <v>712000</v>
      </c>
      <c r="F39" s="22">
        <v>712000</v>
      </c>
      <c r="G39" s="25"/>
      <c r="H39" s="26">
        <v>720217.78</v>
      </c>
      <c r="I39" s="22">
        <f t="shared" si="0"/>
        <v>8217.7800000000279</v>
      </c>
      <c r="J39" s="22">
        <f t="shared" si="1"/>
        <v>101.15418258426968</v>
      </c>
      <c r="K39" s="28" t="e">
        <f t="shared" si="2"/>
        <v>#DIV/0!</v>
      </c>
    </row>
    <row r="40" spans="1:11" ht="15.75" hidden="1" x14ac:dyDescent="0.25">
      <c r="A40" s="14"/>
      <c r="B40" s="15">
        <v>18011100</v>
      </c>
      <c r="C40" s="23" t="s">
        <v>30</v>
      </c>
      <c r="D40" s="22">
        <v>0</v>
      </c>
      <c r="E40" s="22">
        <v>19750</v>
      </c>
      <c r="F40" s="22">
        <v>19750</v>
      </c>
      <c r="G40" s="25"/>
      <c r="H40" s="26">
        <v>26000</v>
      </c>
      <c r="I40" s="22">
        <f t="shared" si="0"/>
        <v>6250</v>
      </c>
      <c r="J40" s="22">
        <f t="shared" si="1"/>
        <v>131.64556962025316</v>
      </c>
      <c r="K40" s="28" t="e">
        <f t="shared" si="2"/>
        <v>#DIV/0!</v>
      </c>
    </row>
    <row r="41" spans="1:11" ht="33" customHeight="1" x14ac:dyDescent="0.25">
      <c r="A41" s="14"/>
      <c r="B41" s="16">
        <v>18050000</v>
      </c>
      <c r="C41" s="23" t="s">
        <v>88</v>
      </c>
      <c r="D41" s="22">
        <v>13930000</v>
      </c>
      <c r="E41" s="22">
        <v>13245500</v>
      </c>
      <c r="F41" s="22">
        <v>13245500</v>
      </c>
      <c r="G41" s="25">
        <v>3700</v>
      </c>
      <c r="H41" s="26">
        <v>3302</v>
      </c>
      <c r="I41" s="22">
        <f t="shared" si="0"/>
        <v>-13242198</v>
      </c>
      <c r="J41" s="22">
        <f t="shared" si="1"/>
        <v>2.4929221244951113E-2</v>
      </c>
      <c r="K41" s="28">
        <f t="shared" si="2"/>
        <v>89.243243243243242</v>
      </c>
    </row>
    <row r="42" spans="1:11" ht="15.75" hidden="1" x14ac:dyDescent="0.25">
      <c r="A42" s="14"/>
      <c r="B42" s="15">
        <v>18050300</v>
      </c>
      <c r="C42" s="23" t="s">
        <v>31</v>
      </c>
      <c r="D42" s="22">
        <v>930000</v>
      </c>
      <c r="E42" s="22">
        <v>410000</v>
      </c>
      <c r="F42" s="22">
        <v>410000</v>
      </c>
      <c r="G42" s="25"/>
      <c r="H42" s="26">
        <v>415062.92</v>
      </c>
      <c r="I42" s="22">
        <f t="shared" si="0"/>
        <v>5062.9199999999837</v>
      </c>
      <c r="J42" s="22">
        <f t="shared" si="1"/>
        <v>101.23485853658536</v>
      </c>
      <c r="K42" s="28" t="e">
        <f t="shared" si="2"/>
        <v>#DIV/0!</v>
      </c>
    </row>
    <row r="43" spans="1:11" ht="15.75" hidden="1" x14ac:dyDescent="0.25">
      <c r="A43" s="14"/>
      <c r="B43" s="15">
        <v>18050400</v>
      </c>
      <c r="C43" s="23" t="s">
        <v>32</v>
      </c>
      <c r="D43" s="22">
        <v>9300000</v>
      </c>
      <c r="E43" s="22">
        <v>9398500</v>
      </c>
      <c r="F43" s="22">
        <v>9398500</v>
      </c>
      <c r="G43" s="25"/>
      <c r="H43" s="26">
        <v>9404927.5700000003</v>
      </c>
      <c r="I43" s="22">
        <f t="shared" si="0"/>
        <v>6427.570000000298</v>
      </c>
      <c r="J43" s="22">
        <f t="shared" si="1"/>
        <v>100.06838931744429</v>
      </c>
      <c r="K43" s="28" t="e">
        <f t="shared" si="2"/>
        <v>#DIV/0!</v>
      </c>
    </row>
    <row r="44" spans="1:11" ht="78.75" hidden="1" x14ac:dyDescent="0.25">
      <c r="A44" s="14"/>
      <c r="B44" s="15">
        <v>18050500</v>
      </c>
      <c r="C44" s="23" t="s">
        <v>33</v>
      </c>
      <c r="D44" s="22">
        <v>3700000</v>
      </c>
      <c r="E44" s="22">
        <v>3437000</v>
      </c>
      <c r="F44" s="22">
        <v>3437000</v>
      </c>
      <c r="G44" s="25"/>
      <c r="H44" s="26">
        <v>3438641.78</v>
      </c>
      <c r="I44" s="22">
        <f t="shared" ref="I44:I75" si="3">H44-F44</f>
        <v>1641.7799999997951</v>
      </c>
      <c r="J44" s="22">
        <f t="shared" ref="J44:J75" si="4">IF(F44=0,0,H44/F44*100)</f>
        <v>100.04776782077391</v>
      </c>
      <c r="K44" s="28" t="e">
        <f t="shared" si="2"/>
        <v>#DIV/0!</v>
      </c>
    </row>
    <row r="45" spans="1:11" ht="19.5" hidden="1" customHeight="1" x14ac:dyDescent="0.25">
      <c r="A45" s="14"/>
      <c r="B45" s="16">
        <v>20000000</v>
      </c>
      <c r="C45" s="23" t="s">
        <v>34</v>
      </c>
      <c r="D45" s="22">
        <v>392000</v>
      </c>
      <c r="E45" s="22">
        <v>576525</v>
      </c>
      <c r="F45" s="22">
        <v>576525</v>
      </c>
      <c r="G45" s="25"/>
      <c r="H45" s="26">
        <v>598784.81000000006</v>
      </c>
      <c r="I45" s="22">
        <f t="shared" si="3"/>
        <v>22259.810000000056</v>
      </c>
      <c r="J45" s="22">
        <f t="shared" si="4"/>
        <v>103.86103117817962</v>
      </c>
      <c r="K45" s="28" t="e">
        <f t="shared" si="2"/>
        <v>#DIV/0!</v>
      </c>
    </row>
    <row r="46" spans="1:11" ht="0.75" hidden="1" customHeight="1" x14ac:dyDescent="0.25">
      <c r="A46" s="14"/>
      <c r="B46" s="15">
        <v>21000000</v>
      </c>
      <c r="C46" s="23" t="s">
        <v>35</v>
      </c>
      <c r="D46" s="22">
        <v>41000</v>
      </c>
      <c r="E46" s="22">
        <v>35800</v>
      </c>
      <c r="F46" s="22">
        <v>35800</v>
      </c>
      <c r="G46" s="25"/>
      <c r="H46" s="26">
        <v>35135</v>
      </c>
      <c r="I46" s="22">
        <f t="shared" si="3"/>
        <v>-665</v>
      </c>
      <c r="J46" s="22">
        <f t="shared" si="4"/>
        <v>98.142458100558656</v>
      </c>
      <c r="K46" s="28" t="e">
        <f t="shared" si="2"/>
        <v>#DIV/0!</v>
      </c>
    </row>
    <row r="47" spans="1:11" ht="15.75" hidden="1" x14ac:dyDescent="0.25">
      <c r="A47" s="14"/>
      <c r="B47" s="15">
        <v>21080000</v>
      </c>
      <c r="C47" s="23" t="s">
        <v>36</v>
      </c>
      <c r="D47" s="22">
        <v>41000</v>
      </c>
      <c r="E47" s="22">
        <v>35800</v>
      </c>
      <c r="F47" s="22">
        <v>35800</v>
      </c>
      <c r="G47" s="25"/>
      <c r="H47" s="26">
        <v>35135</v>
      </c>
      <c r="I47" s="22">
        <f t="shared" si="3"/>
        <v>-665</v>
      </c>
      <c r="J47" s="22">
        <f t="shared" si="4"/>
        <v>98.142458100558656</v>
      </c>
      <c r="K47" s="28" t="e">
        <f t="shared" si="2"/>
        <v>#DIV/0!</v>
      </c>
    </row>
    <row r="48" spans="1:11" ht="15.75" hidden="1" x14ac:dyDescent="0.25">
      <c r="A48" s="14"/>
      <c r="B48" s="15">
        <v>21081100</v>
      </c>
      <c r="C48" s="23" t="s">
        <v>37</v>
      </c>
      <c r="D48" s="22">
        <v>1000</v>
      </c>
      <c r="E48" s="22">
        <v>1000</v>
      </c>
      <c r="F48" s="22">
        <v>1000</v>
      </c>
      <c r="G48" s="25"/>
      <c r="H48" s="26">
        <v>4335</v>
      </c>
      <c r="I48" s="22">
        <f t="shared" si="3"/>
        <v>3335</v>
      </c>
      <c r="J48" s="22">
        <f t="shared" si="4"/>
        <v>433.5</v>
      </c>
      <c r="K48" s="28" t="e">
        <f t="shared" si="2"/>
        <v>#DIV/0!</v>
      </c>
    </row>
    <row r="49" spans="1:11" ht="47.25" hidden="1" x14ac:dyDescent="0.25">
      <c r="A49" s="14"/>
      <c r="B49" s="15">
        <v>21081500</v>
      </c>
      <c r="C49" s="23" t="s">
        <v>38</v>
      </c>
      <c r="D49" s="22">
        <v>40000</v>
      </c>
      <c r="E49" s="22">
        <v>34800</v>
      </c>
      <c r="F49" s="22">
        <v>34800</v>
      </c>
      <c r="G49" s="25"/>
      <c r="H49" s="26">
        <v>30800</v>
      </c>
      <c r="I49" s="22">
        <f t="shared" si="3"/>
        <v>-4000</v>
      </c>
      <c r="J49" s="22">
        <f t="shared" si="4"/>
        <v>88.505747126436788</v>
      </c>
      <c r="K49" s="28" t="e">
        <f t="shared" si="2"/>
        <v>#DIV/0!</v>
      </c>
    </row>
    <row r="50" spans="1:11" ht="10.5" hidden="1" customHeight="1" x14ac:dyDescent="0.25">
      <c r="A50" s="14"/>
      <c r="B50" s="15">
        <v>22000000</v>
      </c>
      <c r="C50" s="23" t="s">
        <v>39</v>
      </c>
      <c r="D50" s="22">
        <v>351000</v>
      </c>
      <c r="E50" s="22">
        <v>410625</v>
      </c>
      <c r="F50" s="22">
        <v>410625</v>
      </c>
      <c r="G50" s="25"/>
      <c r="H50" s="26">
        <v>407531.04</v>
      </c>
      <c r="I50" s="22">
        <f t="shared" si="3"/>
        <v>-3093.960000000021</v>
      </c>
      <c r="J50" s="22">
        <f t="shared" si="4"/>
        <v>99.246524200913228</v>
      </c>
      <c r="K50" s="28" t="e">
        <f t="shared" si="2"/>
        <v>#DIV/0!</v>
      </c>
    </row>
    <row r="51" spans="1:11" ht="24.75" customHeight="1" x14ac:dyDescent="0.25">
      <c r="A51" s="14"/>
      <c r="B51" s="16">
        <v>22010000</v>
      </c>
      <c r="C51" s="23" t="s">
        <v>40</v>
      </c>
      <c r="D51" s="22">
        <v>312000</v>
      </c>
      <c r="E51" s="22">
        <v>357500</v>
      </c>
      <c r="F51" s="22">
        <v>357500</v>
      </c>
      <c r="G51" s="25">
        <v>195.3</v>
      </c>
      <c r="H51" s="26">
        <v>187.6</v>
      </c>
      <c r="I51" s="22">
        <f t="shared" si="3"/>
        <v>-357312.4</v>
      </c>
      <c r="J51" s="22">
        <f t="shared" si="4"/>
        <v>5.2475524475524477E-2</v>
      </c>
      <c r="K51" s="28">
        <f t="shared" si="2"/>
        <v>96.057347670250891</v>
      </c>
    </row>
    <row r="52" spans="1:11" ht="0.75" hidden="1" customHeight="1" x14ac:dyDescent="0.25">
      <c r="A52" s="14"/>
      <c r="B52" s="15">
        <v>22010300</v>
      </c>
      <c r="C52" s="23" t="s">
        <v>41</v>
      </c>
      <c r="D52" s="22">
        <v>17000</v>
      </c>
      <c r="E52" s="22">
        <v>12000</v>
      </c>
      <c r="F52" s="22">
        <v>12000</v>
      </c>
      <c r="G52" s="25"/>
      <c r="H52" s="26">
        <v>5500</v>
      </c>
      <c r="I52" s="22">
        <f t="shared" si="3"/>
        <v>-6500</v>
      </c>
      <c r="J52" s="22">
        <f t="shared" si="4"/>
        <v>45.833333333333329</v>
      </c>
      <c r="K52" s="28" t="e">
        <f t="shared" si="2"/>
        <v>#DIV/0!</v>
      </c>
    </row>
    <row r="53" spans="1:11" ht="15.75" hidden="1" x14ac:dyDescent="0.25">
      <c r="A53" s="14"/>
      <c r="B53" s="15">
        <v>22012500</v>
      </c>
      <c r="C53" s="23" t="s">
        <v>42</v>
      </c>
      <c r="D53" s="22">
        <v>85000</v>
      </c>
      <c r="E53" s="22">
        <v>110500</v>
      </c>
      <c r="F53" s="22">
        <v>110500</v>
      </c>
      <c r="G53" s="25"/>
      <c r="H53" s="26">
        <v>105463.35</v>
      </c>
      <c r="I53" s="22">
        <f t="shared" si="3"/>
        <v>-5036.6499999999942</v>
      </c>
      <c r="J53" s="22">
        <f t="shared" si="4"/>
        <v>95.441945701357469</v>
      </c>
      <c r="K53" s="28" t="e">
        <f t="shared" si="2"/>
        <v>#DIV/0!</v>
      </c>
    </row>
    <row r="54" spans="1:11" ht="31.5" hidden="1" x14ac:dyDescent="0.25">
      <c r="A54" s="14"/>
      <c r="B54" s="15">
        <v>22012600</v>
      </c>
      <c r="C54" s="23" t="s">
        <v>43</v>
      </c>
      <c r="D54" s="22">
        <v>210000</v>
      </c>
      <c r="E54" s="22">
        <v>235000</v>
      </c>
      <c r="F54" s="22">
        <v>235000</v>
      </c>
      <c r="G54" s="25"/>
      <c r="H54" s="26">
        <v>241532.4</v>
      </c>
      <c r="I54" s="22">
        <f t="shared" si="3"/>
        <v>6532.3999999999942</v>
      </c>
      <c r="J54" s="22">
        <f t="shared" si="4"/>
        <v>102.77974468085107</v>
      </c>
      <c r="K54" s="28" t="e">
        <f t="shared" si="2"/>
        <v>#DIV/0!</v>
      </c>
    </row>
    <row r="55" spans="1:11" ht="47.25" hidden="1" x14ac:dyDescent="0.25">
      <c r="A55" s="14"/>
      <c r="B55" s="15">
        <v>22080000</v>
      </c>
      <c r="C55" s="23" t="s">
        <v>44</v>
      </c>
      <c r="D55" s="22">
        <v>39000</v>
      </c>
      <c r="E55" s="22">
        <v>51500</v>
      </c>
      <c r="F55" s="22">
        <v>51500</v>
      </c>
      <c r="G55" s="25"/>
      <c r="H55" s="26">
        <v>53407.67</v>
      </c>
      <c r="I55" s="22">
        <f t="shared" si="3"/>
        <v>1907.6699999999983</v>
      </c>
      <c r="J55" s="22">
        <f t="shared" si="4"/>
        <v>103.704213592233</v>
      </c>
      <c r="K55" s="28" t="e">
        <f t="shared" si="2"/>
        <v>#DIV/0!</v>
      </c>
    </row>
    <row r="56" spans="1:11" ht="0.75" hidden="1" customHeight="1" x14ac:dyDescent="0.25">
      <c r="A56" s="14"/>
      <c r="B56" s="15">
        <v>22080400</v>
      </c>
      <c r="C56" s="23" t="s">
        <v>45</v>
      </c>
      <c r="D56" s="22">
        <v>39000</v>
      </c>
      <c r="E56" s="22">
        <v>51500</v>
      </c>
      <c r="F56" s="22">
        <v>51500</v>
      </c>
      <c r="G56" s="25"/>
      <c r="H56" s="26">
        <v>53407.67</v>
      </c>
      <c r="I56" s="22">
        <f t="shared" si="3"/>
        <v>1907.6699999999983</v>
      </c>
      <c r="J56" s="22">
        <f t="shared" si="4"/>
        <v>103.704213592233</v>
      </c>
      <c r="K56" s="28" t="e">
        <f t="shared" si="2"/>
        <v>#DIV/0!</v>
      </c>
    </row>
    <row r="57" spans="1:11" ht="15.75" hidden="1" x14ac:dyDescent="0.25">
      <c r="A57" s="14"/>
      <c r="B57" s="15">
        <v>22090000</v>
      </c>
      <c r="C57" s="23" t="s">
        <v>46</v>
      </c>
      <c r="D57" s="22">
        <v>0</v>
      </c>
      <c r="E57" s="22">
        <v>270</v>
      </c>
      <c r="F57" s="22">
        <v>270</v>
      </c>
      <c r="G57" s="25"/>
      <c r="H57" s="26">
        <v>272.25</v>
      </c>
      <c r="I57" s="22">
        <f t="shared" si="3"/>
        <v>2.25</v>
      </c>
      <c r="J57" s="22">
        <f t="shared" si="4"/>
        <v>100.83333333333333</v>
      </c>
      <c r="K57" s="28" t="e">
        <f t="shared" si="2"/>
        <v>#DIV/0!</v>
      </c>
    </row>
    <row r="58" spans="1:11" ht="15.75" hidden="1" x14ac:dyDescent="0.25">
      <c r="A58" s="14"/>
      <c r="B58" s="15">
        <v>22090200</v>
      </c>
      <c r="C58" s="23" t="s">
        <v>47</v>
      </c>
      <c r="D58" s="22">
        <v>0</v>
      </c>
      <c r="E58" s="22">
        <v>270</v>
      </c>
      <c r="F58" s="22">
        <v>270</v>
      </c>
      <c r="G58" s="25"/>
      <c r="H58" s="26">
        <v>272.25</v>
      </c>
      <c r="I58" s="22">
        <f t="shared" si="3"/>
        <v>2.25</v>
      </c>
      <c r="J58" s="22">
        <f t="shared" si="4"/>
        <v>100.83333333333333</v>
      </c>
      <c r="K58" s="28" t="e">
        <f t="shared" si="2"/>
        <v>#DIV/0!</v>
      </c>
    </row>
    <row r="59" spans="1:11" ht="78.75" hidden="1" x14ac:dyDescent="0.25">
      <c r="A59" s="14"/>
      <c r="B59" s="15">
        <v>22130000</v>
      </c>
      <c r="C59" s="23" t="s">
        <v>48</v>
      </c>
      <c r="D59" s="22">
        <v>0</v>
      </c>
      <c r="E59" s="22">
        <v>1355</v>
      </c>
      <c r="F59" s="22">
        <v>1355</v>
      </c>
      <c r="G59" s="25"/>
      <c r="H59" s="26">
        <v>1355.37</v>
      </c>
      <c r="I59" s="22">
        <f t="shared" si="3"/>
        <v>0.36999999999989086</v>
      </c>
      <c r="J59" s="22">
        <f t="shared" si="4"/>
        <v>100.02730627306273</v>
      </c>
      <c r="K59" s="28" t="e">
        <f t="shared" si="2"/>
        <v>#DIV/0!</v>
      </c>
    </row>
    <row r="60" spans="1:11" ht="15.75" hidden="1" x14ac:dyDescent="0.25">
      <c r="A60" s="14"/>
      <c r="B60" s="15">
        <v>24000000</v>
      </c>
      <c r="C60" s="23" t="s">
        <v>49</v>
      </c>
      <c r="D60" s="22">
        <v>0</v>
      </c>
      <c r="E60" s="22">
        <v>130100</v>
      </c>
      <c r="F60" s="22">
        <v>130100</v>
      </c>
      <c r="G60" s="25"/>
      <c r="H60" s="26">
        <v>130118.77</v>
      </c>
      <c r="I60" s="22">
        <f t="shared" si="3"/>
        <v>18.770000000004075</v>
      </c>
      <c r="J60" s="22">
        <f t="shared" si="4"/>
        <v>100.0144273635665</v>
      </c>
      <c r="K60" s="28" t="e">
        <f t="shared" si="2"/>
        <v>#DIV/0!</v>
      </c>
    </row>
    <row r="61" spans="1:11" ht="19.5" customHeight="1" x14ac:dyDescent="0.25">
      <c r="A61" s="14"/>
      <c r="B61" s="15">
        <v>24060000</v>
      </c>
      <c r="C61" s="23" t="s">
        <v>36</v>
      </c>
      <c r="D61" s="22">
        <v>0</v>
      </c>
      <c r="E61" s="22">
        <v>130100</v>
      </c>
      <c r="F61" s="22">
        <v>130100</v>
      </c>
      <c r="G61" s="25">
        <v>62.4</v>
      </c>
      <c r="H61" s="26">
        <v>193.4</v>
      </c>
      <c r="I61" s="22">
        <f t="shared" si="3"/>
        <v>-129906.6</v>
      </c>
      <c r="J61" s="22">
        <f t="shared" si="4"/>
        <v>0.14865488086087625</v>
      </c>
      <c r="K61" s="28">
        <f t="shared" si="2"/>
        <v>309.93589743589746</v>
      </c>
    </row>
    <row r="62" spans="1:11" ht="0.75" hidden="1" customHeight="1" x14ac:dyDescent="0.25">
      <c r="A62" s="14"/>
      <c r="B62" s="15">
        <v>24060300</v>
      </c>
      <c r="C62" s="23" t="s">
        <v>36</v>
      </c>
      <c r="D62" s="22">
        <v>0</v>
      </c>
      <c r="E62" s="22">
        <v>5000</v>
      </c>
      <c r="F62" s="22">
        <v>5000</v>
      </c>
      <c r="G62" s="25"/>
      <c r="H62" s="26">
        <v>4976.55</v>
      </c>
      <c r="I62" s="22">
        <f t="shared" si="3"/>
        <v>-23.449999999999818</v>
      </c>
      <c r="J62" s="22">
        <f t="shared" si="4"/>
        <v>99.531000000000006</v>
      </c>
      <c r="K62" s="28" t="e">
        <f t="shared" si="2"/>
        <v>#DIV/0!</v>
      </c>
    </row>
    <row r="63" spans="1:11" ht="78.75" hidden="1" x14ac:dyDescent="0.25">
      <c r="A63" s="14"/>
      <c r="B63" s="15">
        <v>24062200</v>
      </c>
      <c r="C63" s="23" t="s">
        <v>50</v>
      </c>
      <c r="D63" s="22">
        <v>0</v>
      </c>
      <c r="E63" s="22">
        <v>125100</v>
      </c>
      <c r="F63" s="22">
        <v>125100</v>
      </c>
      <c r="G63" s="25"/>
      <c r="H63" s="26">
        <v>125142.22</v>
      </c>
      <c r="I63" s="22">
        <f t="shared" si="3"/>
        <v>42.220000000001164</v>
      </c>
      <c r="J63" s="22">
        <f t="shared" si="4"/>
        <v>100.03374900079936</v>
      </c>
      <c r="K63" s="28" t="e">
        <f t="shared" si="2"/>
        <v>#DIV/0!</v>
      </c>
    </row>
    <row r="64" spans="1:11" ht="22.5" customHeight="1" x14ac:dyDescent="0.25">
      <c r="A64" s="14"/>
      <c r="B64" s="16">
        <v>40000000</v>
      </c>
      <c r="C64" s="23" t="s">
        <v>51</v>
      </c>
      <c r="D64" s="22">
        <v>82148600</v>
      </c>
      <c r="E64" s="22">
        <v>97390175</v>
      </c>
      <c r="F64" s="22">
        <v>97390175</v>
      </c>
      <c r="G64" s="25">
        <v>22789.8</v>
      </c>
      <c r="H64" s="26">
        <v>22789.8</v>
      </c>
      <c r="I64" s="22">
        <f t="shared" si="3"/>
        <v>-97367385.200000003</v>
      </c>
      <c r="J64" s="22">
        <f t="shared" si="4"/>
        <v>2.3400512423352764E-2</v>
      </c>
      <c r="K64" s="28">
        <f t="shared" si="2"/>
        <v>100</v>
      </c>
    </row>
    <row r="65" spans="1:11" ht="15" hidden="1" x14ac:dyDescent="0.25">
      <c r="A65" s="14"/>
      <c r="B65" s="15">
        <v>41000000</v>
      </c>
      <c r="C65" s="15" t="s">
        <v>52</v>
      </c>
      <c r="D65" s="13">
        <v>82148600</v>
      </c>
      <c r="E65" s="13">
        <v>97390175</v>
      </c>
      <c r="F65" s="13">
        <v>97390175</v>
      </c>
      <c r="G65" s="17"/>
      <c r="H65" s="27">
        <v>97329091.969999999</v>
      </c>
      <c r="I65" s="5">
        <f t="shared" si="3"/>
        <v>-61083.030000001192</v>
      </c>
      <c r="J65" s="5">
        <f t="shared" si="4"/>
        <v>99.937280090111756</v>
      </c>
      <c r="K65" s="4"/>
    </row>
    <row r="66" spans="1:11" ht="15" hidden="1" x14ac:dyDescent="0.25">
      <c r="A66" s="14"/>
      <c r="B66" s="15">
        <v>41020000</v>
      </c>
      <c r="C66" s="15" t="s">
        <v>53</v>
      </c>
      <c r="D66" s="13">
        <v>14571600</v>
      </c>
      <c r="E66" s="13">
        <v>14571600</v>
      </c>
      <c r="F66" s="13">
        <v>14571600</v>
      </c>
      <c r="G66" s="17"/>
      <c r="H66" s="27">
        <v>14571600</v>
      </c>
      <c r="I66" s="5">
        <f t="shared" si="3"/>
        <v>0</v>
      </c>
      <c r="J66" s="5">
        <f t="shared" si="4"/>
        <v>100</v>
      </c>
      <c r="K66" s="4"/>
    </row>
    <row r="67" spans="1:11" ht="15" hidden="1" x14ac:dyDescent="0.25">
      <c r="A67" s="14"/>
      <c r="B67" s="15">
        <v>41020100</v>
      </c>
      <c r="C67" s="15" t="s">
        <v>54</v>
      </c>
      <c r="D67" s="13">
        <v>14571600</v>
      </c>
      <c r="E67" s="13">
        <v>14571600</v>
      </c>
      <c r="F67" s="13">
        <v>14571600</v>
      </c>
      <c r="G67" s="17"/>
      <c r="H67" s="27">
        <v>14571600</v>
      </c>
      <c r="I67" s="5">
        <f t="shared" si="3"/>
        <v>0</v>
      </c>
      <c r="J67" s="5">
        <f t="shared" si="4"/>
        <v>100</v>
      </c>
      <c r="K67" s="4"/>
    </row>
    <row r="68" spans="1:11" ht="15" hidden="1" x14ac:dyDescent="0.25">
      <c r="A68" s="14"/>
      <c r="B68" s="15">
        <v>41030000</v>
      </c>
      <c r="C68" s="15" t="s">
        <v>55</v>
      </c>
      <c r="D68" s="13">
        <v>61751700</v>
      </c>
      <c r="E68" s="13">
        <v>73964700</v>
      </c>
      <c r="F68" s="13">
        <v>73964700</v>
      </c>
      <c r="G68" s="17"/>
      <c r="H68" s="27">
        <v>73964593.599999994</v>
      </c>
      <c r="I68" s="5">
        <f t="shared" si="3"/>
        <v>-106.40000000596046</v>
      </c>
      <c r="J68" s="5">
        <f t="shared" si="4"/>
        <v>99.999856147594727</v>
      </c>
      <c r="K68" s="4"/>
    </row>
    <row r="69" spans="1:11" ht="45" hidden="1" x14ac:dyDescent="0.25">
      <c r="A69" s="14"/>
      <c r="B69" s="15">
        <v>41033200</v>
      </c>
      <c r="C69" s="15" t="s">
        <v>56</v>
      </c>
      <c r="D69" s="13">
        <v>0</v>
      </c>
      <c r="E69" s="13">
        <v>6165800</v>
      </c>
      <c r="F69" s="13">
        <v>6165800</v>
      </c>
      <c r="G69" s="17"/>
      <c r="H69" s="27">
        <v>6165693.5999999996</v>
      </c>
      <c r="I69" s="5">
        <f t="shared" si="3"/>
        <v>-106.40000000037253</v>
      </c>
      <c r="J69" s="5">
        <f t="shared" si="4"/>
        <v>99.998274352071093</v>
      </c>
      <c r="K69" s="4"/>
    </row>
    <row r="70" spans="1:11" ht="30" hidden="1" x14ac:dyDescent="0.25">
      <c r="A70" s="14"/>
      <c r="B70" s="15">
        <v>41033900</v>
      </c>
      <c r="C70" s="15" t="s">
        <v>57</v>
      </c>
      <c r="D70" s="13">
        <v>42629300</v>
      </c>
      <c r="E70" s="13">
        <v>42629300</v>
      </c>
      <c r="F70" s="13">
        <v>42629300</v>
      </c>
      <c r="G70" s="17"/>
      <c r="H70" s="27">
        <v>42629300</v>
      </c>
      <c r="I70" s="5">
        <f t="shared" si="3"/>
        <v>0</v>
      </c>
      <c r="J70" s="5">
        <f t="shared" si="4"/>
        <v>100</v>
      </c>
      <c r="K70" s="4"/>
    </row>
    <row r="71" spans="1:11" ht="30" hidden="1" x14ac:dyDescent="0.25">
      <c r="A71" s="14"/>
      <c r="B71" s="15">
        <v>41034200</v>
      </c>
      <c r="C71" s="15" t="s">
        <v>58</v>
      </c>
      <c r="D71" s="13">
        <v>19122400</v>
      </c>
      <c r="E71" s="13">
        <v>22579600</v>
      </c>
      <c r="F71" s="13">
        <v>22579600</v>
      </c>
      <c r="G71" s="17"/>
      <c r="H71" s="27">
        <v>22579600</v>
      </c>
      <c r="I71" s="5">
        <f t="shared" si="3"/>
        <v>0</v>
      </c>
      <c r="J71" s="5">
        <f t="shared" si="4"/>
        <v>100</v>
      </c>
      <c r="K71" s="4"/>
    </row>
    <row r="72" spans="1:11" ht="45" hidden="1" x14ac:dyDescent="0.25">
      <c r="A72" s="14"/>
      <c r="B72" s="15">
        <v>41034500</v>
      </c>
      <c r="C72" s="15" t="s">
        <v>59</v>
      </c>
      <c r="D72" s="13">
        <v>0</v>
      </c>
      <c r="E72" s="13">
        <v>2590000</v>
      </c>
      <c r="F72" s="13">
        <v>2590000</v>
      </c>
      <c r="G72" s="17"/>
      <c r="H72" s="27">
        <v>2590000</v>
      </c>
      <c r="I72" s="5">
        <f t="shared" si="3"/>
        <v>0</v>
      </c>
      <c r="J72" s="5">
        <f t="shared" si="4"/>
        <v>100</v>
      </c>
      <c r="K72" s="4"/>
    </row>
    <row r="73" spans="1:11" ht="45" hidden="1" x14ac:dyDescent="0.25">
      <c r="A73" s="14"/>
      <c r="B73" s="15">
        <v>41037200</v>
      </c>
      <c r="C73" s="15" t="s">
        <v>60</v>
      </c>
      <c r="D73" s="13">
        <v>0</v>
      </c>
      <c r="E73" s="13">
        <v>0</v>
      </c>
      <c r="F73" s="13">
        <v>0</v>
      </c>
      <c r="G73" s="17"/>
      <c r="H73" s="27">
        <v>0</v>
      </c>
      <c r="I73" s="5">
        <f t="shared" si="3"/>
        <v>0</v>
      </c>
      <c r="J73" s="5">
        <f t="shared" si="4"/>
        <v>0</v>
      </c>
      <c r="K73" s="4"/>
    </row>
    <row r="74" spans="1:11" ht="15" hidden="1" x14ac:dyDescent="0.25">
      <c r="A74" s="14"/>
      <c r="B74" s="15">
        <v>41040000</v>
      </c>
      <c r="C74" s="15" t="s">
        <v>61</v>
      </c>
      <c r="D74" s="13">
        <v>5095300</v>
      </c>
      <c r="E74" s="13">
        <v>5095300</v>
      </c>
      <c r="F74" s="13">
        <v>5095300</v>
      </c>
      <c r="G74" s="17"/>
      <c r="H74" s="27">
        <v>5095300</v>
      </c>
      <c r="I74" s="5">
        <f t="shared" si="3"/>
        <v>0</v>
      </c>
      <c r="J74" s="5">
        <f t="shared" si="4"/>
        <v>100</v>
      </c>
      <c r="K74" s="4"/>
    </row>
    <row r="75" spans="1:11" ht="60" hidden="1" x14ac:dyDescent="0.25">
      <c r="A75" s="14"/>
      <c r="B75" s="15">
        <v>41040200</v>
      </c>
      <c r="C75" s="15" t="s">
        <v>62</v>
      </c>
      <c r="D75" s="13">
        <v>5095300</v>
      </c>
      <c r="E75" s="13">
        <v>5095300</v>
      </c>
      <c r="F75" s="13">
        <v>5095300</v>
      </c>
      <c r="G75" s="17"/>
      <c r="H75" s="27">
        <v>5095300</v>
      </c>
      <c r="I75" s="5">
        <f t="shared" si="3"/>
        <v>0</v>
      </c>
      <c r="J75" s="5">
        <f t="shared" si="4"/>
        <v>100</v>
      </c>
      <c r="K75" s="4"/>
    </row>
    <row r="76" spans="1:11" ht="15" hidden="1" x14ac:dyDescent="0.25">
      <c r="A76" s="14"/>
      <c r="B76" s="15">
        <v>41050000</v>
      </c>
      <c r="C76" s="15" t="s">
        <v>63</v>
      </c>
      <c r="D76" s="13">
        <v>730000</v>
      </c>
      <c r="E76" s="13">
        <v>3758575</v>
      </c>
      <c r="F76" s="13">
        <v>3758575</v>
      </c>
      <c r="G76" s="17"/>
      <c r="H76" s="27">
        <v>3697598.37</v>
      </c>
      <c r="I76" s="5">
        <f t="shared" ref="I76:I82" si="5">H76-F76</f>
        <v>-60976.629999999888</v>
      </c>
      <c r="J76" s="5">
        <f t="shared" ref="J76:J82" si="6">IF(F76=0,0,H76/F76*100)</f>
        <v>98.377666269796407</v>
      </c>
      <c r="K76" s="4"/>
    </row>
    <row r="77" spans="1:11" ht="45" hidden="1" x14ac:dyDescent="0.25">
      <c r="A77" s="14"/>
      <c r="B77" s="15">
        <v>41051100</v>
      </c>
      <c r="C77" s="15" t="s">
        <v>64</v>
      </c>
      <c r="D77" s="13">
        <v>0</v>
      </c>
      <c r="E77" s="13">
        <v>1137366</v>
      </c>
      <c r="F77" s="13">
        <v>1137366</v>
      </c>
      <c r="G77" s="17"/>
      <c r="H77" s="27">
        <v>1137366</v>
      </c>
      <c r="I77" s="5">
        <f t="shared" si="5"/>
        <v>0</v>
      </c>
      <c r="J77" s="5">
        <f t="shared" si="6"/>
        <v>100</v>
      </c>
      <c r="K77" s="4"/>
    </row>
    <row r="78" spans="1:11" ht="1.5" hidden="1" customHeight="1" x14ac:dyDescent="0.25">
      <c r="A78" s="14"/>
      <c r="B78" s="15">
        <v>41051400</v>
      </c>
      <c r="C78" s="15" t="s">
        <v>65</v>
      </c>
      <c r="D78" s="13">
        <v>0</v>
      </c>
      <c r="E78" s="13">
        <v>979568</v>
      </c>
      <c r="F78" s="13">
        <v>979568</v>
      </c>
      <c r="G78" s="17"/>
      <c r="H78" s="27">
        <v>945870.64</v>
      </c>
      <c r="I78" s="5">
        <f t="shared" si="5"/>
        <v>-33697.359999999986</v>
      </c>
      <c r="J78" s="5">
        <f t="shared" si="6"/>
        <v>96.559977459451517</v>
      </c>
      <c r="K78" s="4"/>
    </row>
    <row r="79" spans="1:11" ht="45" hidden="1" x14ac:dyDescent="0.25">
      <c r="A79" s="14"/>
      <c r="B79" s="15">
        <v>41051500</v>
      </c>
      <c r="C79" s="15" t="s">
        <v>66</v>
      </c>
      <c r="D79" s="13">
        <v>730000</v>
      </c>
      <c r="E79" s="13">
        <v>953600</v>
      </c>
      <c r="F79" s="13">
        <v>953600</v>
      </c>
      <c r="G79" s="17"/>
      <c r="H79" s="27">
        <v>953600</v>
      </c>
      <c r="I79" s="5">
        <f t="shared" si="5"/>
        <v>0</v>
      </c>
      <c r="J79" s="5">
        <f t="shared" si="6"/>
        <v>100</v>
      </c>
      <c r="K79" s="4"/>
    </row>
    <row r="80" spans="1:11" ht="15" hidden="1" x14ac:dyDescent="0.25">
      <c r="A80" s="14"/>
      <c r="B80" s="15">
        <v>41053900</v>
      </c>
      <c r="C80" s="15" t="s">
        <v>67</v>
      </c>
      <c r="D80" s="13">
        <v>0</v>
      </c>
      <c r="E80" s="13">
        <v>688041</v>
      </c>
      <c r="F80" s="13">
        <v>688041</v>
      </c>
      <c r="G80" s="17"/>
      <c r="H80" s="27">
        <v>660761.73</v>
      </c>
      <c r="I80" s="5">
        <f t="shared" si="5"/>
        <v>-27279.270000000019</v>
      </c>
      <c r="J80" s="5">
        <f t="shared" si="6"/>
        <v>96.03522609844471</v>
      </c>
      <c r="K80" s="4"/>
    </row>
    <row r="81" spans="1:11" ht="18.75" x14ac:dyDescent="0.3">
      <c r="A81" s="43" t="s">
        <v>68</v>
      </c>
      <c r="B81" s="44"/>
      <c r="C81" s="44"/>
      <c r="D81" s="38">
        <v>59851400</v>
      </c>
      <c r="E81" s="38">
        <v>55884400</v>
      </c>
      <c r="F81" s="38">
        <v>55884400</v>
      </c>
      <c r="G81" s="39">
        <v>18368.2</v>
      </c>
      <c r="H81" s="40">
        <v>17595.3</v>
      </c>
      <c r="I81" s="38">
        <f t="shared" si="5"/>
        <v>-55866804.700000003</v>
      </c>
      <c r="J81" s="38">
        <f t="shared" si="6"/>
        <v>3.1485172964190365E-2</v>
      </c>
      <c r="K81" s="41">
        <f t="shared" ref="K81:K82" si="7">H81/G81*100</f>
        <v>95.79218431855054</v>
      </c>
    </row>
    <row r="82" spans="1:11" ht="18.75" x14ac:dyDescent="0.3">
      <c r="A82" s="43" t="s">
        <v>69</v>
      </c>
      <c r="B82" s="44"/>
      <c r="C82" s="44"/>
      <c r="D82" s="38">
        <v>142000000</v>
      </c>
      <c r="E82" s="38">
        <v>153274575</v>
      </c>
      <c r="F82" s="38">
        <v>153274575</v>
      </c>
      <c r="G82" s="39">
        <v>41158</v>
      </c>
      <c r="H82" s="40">
        <v>40385.1</v>
      </c>
      <c r="I82" s="38">
        <f t="shared" si="5"/>
        <v>-153234189.90000001</v>
      </c>
      <c r="J82" s="38">
        <f t="shared" si="6"/>
        <v>2.6348205499835835E-2</v>
      </c>
      <c r="K82" s="41">
        <f t="shared" si="7"/>
        <v>98.122114777200053</v>
      </c>
    </row>
    <row r="83" spans="1:11" ht="15" x14ac:dyDescent="0.2">
      <c r="C83" s="18"/>
      <c r="G83" s="19"/>
      <c r="H83" s="20"/>
    </row>
    <row r="84" spans="1:11" ht="15" x14ac:dyDescent="0.2">
      <c r="G84" s="19"/>
      <c r="H84" s="20"/>
    </row>
    <row r="85" spans="1:11" ht="18.75" x14ac:dyDescent="0.3">
      <c r="C85" s="56" t="s">
        <v>82</v>
      </c>
      <c r="D85" s="56"/>
      <c r="E85" s="56"/>
      <c r="F85" s="56"/>
      <c r="G85" s="56" t="s">
        <v>83</v>
      </c>
      <c r="H85" s="57"/>
    </row>
  </sheetData>
  <mergeCells count="9">
    <mergeCell ref="A82:C82"/>
    <mergeCell ref="B9:B10"/>
    <mergeCell ref="C9:C10"/>
    <mergeCell ref="A3:M3"/>
    <mergeCell ref="A5:M5"/>
    <mergeCell ref="A7:A8"/>
    <mergeCell ref="B7:B8"/>
    <mergeCell ref="C7:C8"/>
    <mergeCell ref="A81:C81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</cp:lastModifiedBy>
  <cp:lastPrinted>2020-06-22T12:33:18Z</cp:lastPrinted>
  <dcterms:created xsi:type="dcterms:W3CDTF">2019-01-24T11:23:16Z</dcterms:created>
  <dcterms:modified xsi:type="dcterms:W3CDTF">2020-06-22T12:33:22Z</dcterms:modified>
</cp:coreProperties>
</file>