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<sst xmlns="http://schemas.openxmlformats.org/spreadsheetml/2006/main" count="42" uniqueCount="42">
  <si>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27.09.2021</t>
  </si>
  <si>
    <t>Аналіз виконання плану по доходах</t>
  </si>
  <si>
    <t>На 24.09.2021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</si>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</sst>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10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44674</v>
      </c>
      <c r="G9" s="12">
        <v>47156.91</v>
      </c>
      <c r="H9" s="12">
        <f>G9-F9</f>
        <v>2482.9100000000035</v>
      </c>
      <c r="I9" s="12">
        <f>IF(F9=0,0,G9/F9*100)</f>
        <v>105.55784124994405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44674</v>
      </c>
      <c r="G10" s="12">
        <v>47156.91</v>
      </c>
      <c r="H10" s="12">
        <f>G10-F10</f>
        <v>2482.9100000000035</v>
      </c>
      <c r="I10" s="12">
        <f>IF(F10=0,0,G10/F10*100)</f>
        <v>105.55784124994405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34674</v>
      </c>
      <c r="G11" s="12">
        <v>47156.91</v>
      </c>
      <c r="H11" s="12">
        <f>G11-F11</f>
        <v>12482.910000000003</v>
      </c>
      <c r="I11" s="12">
        <f>IF(F11=0,0,G11/F11*100)</f>
        <v>136.00077868143279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26175</v>
      </c>
      <c r="G12" s="12">
        <v>28263.31</v>
      </c>
      <c r="H12" s="12">
        <f>G12-F12</f>
        <v>2088.3100000000013</v>
      </c>
      <c r="I12" s="12">
        <f>IF(F12=0,0,G12/F12*100)</f>
        <v>107.97826170009553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8300</v>
      </c>
      <c r="G13" s="12">
        <v>8370.7800000000007</v>
      </c>
      <c r="H13" s="12">
        <f>G13-F13</f>
        <v>70.780000000000655</v>
      </c>
      <c r="I13" s="12">
        <f>IF(F13=0,0,G13/F13*100)</f>
        <v>100.85277108433736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199</v>
      </c>
      <c r="G14" s="12">
        <v>10522.82</v>
      </c>
      <c r="H14" s="12">
        <f>G14-F14</f>
        <v>10323.82</v>
      </c>
      <c r="I14" s="12">
        <f>IF(F14=0,0,G14/F14*100)</f>
        <v>5287.8492462311551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1001863.75</v>
      </c>
      <c r="G17" s="12">
        <v>1624197.1900000002</v>
      </c>
      <c r="H17" s="12">
        <f>G17-F17</f>
        <v>622333.44000000018</v>
      </c>
      <c r="I17" s="12">
        <f>IF(F17=0,0,G17/F17*100)</f>
        <v>162.11757237448708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3804.57</v>
      </c>
      <c r="H18" s="12">
        <f>G18-F18</f>
        <v>2804.57</v>
      </c>
      <c r="I18" s="12">
        <f>IF(F18=0,0,G18/F18*100)</f>
        <v>380.45699999999999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3804.57</v>
      </c>
      <c r="H19" s="12">
        <f>G19-F19</f>
        <v>2804.57</v>
      </c>
      <c r="I19" s="12">
        <f>IF(F19=0,0,G19/F19*100)</f>
        <v>380.45699999999999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3804.57</v>
      </c>
      <c r="H20" s="12">
        <f>G20-F20</f>
        <v>2804.57</v>
      </c>
      <c r="I20" s="12">
        <f>IF(F20=0,0,G20/F20*100)</f>
        <v>380.45699999999999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1000863.75</v>
      </c>
      <c r="G21" s="12">
        <v>1620392.62</v>
      </c>
      <c r="H21" s="12">
        <f>G21-F21</f>
        <v>619528.87000000011</v>
      </c>
      <c r="I21" s="12">
        <f>IF(F21=0,0,G21/F21*100)</f>
        <v>161.89942137478755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1000863.75</v>
      </c>
      <c r="G22" s="12">
        <v>1324493.1200000001</v>
      </c>
      <c r="H22" s="12">
        <f>G22-F22</f>
        <v>323629.37000000011</v>
      </c>
      <c r="I22" s="12">
        <f>IF(F22=0,0,G22/F22*100)</f>
        <v>132.33500763715341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1000863.75</v>
      </c>
      <c r="G23" s="12">
        <v>1245392.53</v>
      </c>
      <c r="H23" s="12">
        <f>G23-F23</f>
        <v>244528.78000000003</v>
      </c>
      <c r="I23" s="12">
        <f>IF(F23=0,0,G23/F23*100)</f>
        <v>124.43177505429685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69460.740000000005</v>
      </c>
      <c r="H24" s="12">
        <f>G24-F24</f>
        <v>69460.740000000005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9639.85</v>
      </c>
      <c r="H25" s="12">
        <f>G25-F25</f>
        <v>9639.85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295899.5</v>
      </c>
      <c r="H26" s="12">
        <f>G26-F26</f>
        <v>295899.5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295899.5</v>
      </c>
      <c r="H27" s="12">
        <f>G27-F27</f>
        <v>295899.5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130000</v>
      </c>
      <c r="F28" s="12">
        <v>130000</v>
      </c>
      <c r="G28" s="12">
        <v>276723.07</v>
      </c>
      <c r="H28" s="12">
        <f>G28-F28</f>
        <v>146723.07</v>
      </c>
      <c r="I28" s="12">
        <f>IF(F28=0,0,G28/F28*100)</f>
        <v>212.86390000000003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130000</v>
      </c>
      <c r="F29" s="12">
        <v>130000</v>
      </c>
      <c r="G29" s="12">
        <v>276723.07</v>
      </c>
      <c r="H29" s="12">
        <f>G29-F29</f>
        <v>146723.07</v>
      </c>
      <c r="I29" s="12">
        <f>IF(F29=0,0,G29/F29*100)</f>
        <v>212.86390000000003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130000</v>
      </c>
      <c r="F30" s="12">
        <v>130000</v>
      </c>
      <c r="G30" s="12">
        <v>276723.07</v>
      </c>
      <c r="H30" s="12">
        <f>G30-F30</f>
        <v>146723.07</v>
      </c>
      <c r="I30" s="12">
        <f>IF(F30=0,0,G30/F30*100)</f>
        <v>212.86390000000003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130000</v>
      </c>
      <c r="F31" s="12">
        <v>130000</v>
      </c>
      <c r="G31" s="12">
        <v>276723.07</v>
      </c>
      <c r="H31" s="12">
        <f>G31-F31</f>
        <v>146723.07</v>
      </c>
      <c r="I31" s="12">
        <f>IF(F31=0,0,G31/F31*100)</f>
        <v>212.86390000000003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260989</v>
      </c>
      <c r="F32" s="12">
        <v>260989</v>
      </c>
      <c r="G32" s="12">
        <v>128689</v>
      </c>
      <c r="H32" s="12">
        <f>G32-F32</f>
        <v>-132300</v>
      </c>
      <c r="I32" s="12">
        <f>IF(F32=0,0,G32/F32*100)</f>
        <v>49.308208391924566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260989</v>
      </c>
      <c r="F33" s="12">
        <v>260989</v>
      </c>
      <c r="G33" s="12">
        <v>128689</v>
      </c>
      <c r="H33" s="12">
        <f>G33-F33</f>
        <v>-132300</v>
      </c>
      <c r="I33" s="12">
        <f>IF(F33=0,0,G33/F33*100)</f>
        <v>49.308208391924566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260989</v>
      </c>
      <c r="F34" s="12">
        <v>260989</v>
      </c>
      <c r="G34" s="12">
        <v>128689</v>
      </c>
      <c r="H34" s="12">
        <f>G34-F34</f>
        <v>-132300</v>
      </c>
      <c r="I34" s="12">
        <f>IF(F34=0,0,G34/F34*100)</f>
        <v>49.308208391924566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260989</v>
      </c>
      <c r="F35" s="12">
        <v>260989</v>
      </c>
      <c r="G35" s="12">
        <v>128689</v>
      </c>
      <c r="H35" s="12">
        <f>G35-F35</f>
        <v>-132300</v>
      </c>
      <c r="I35" s="12">
        <f>IF(F35=0,0,G35/F35*100)</f>
        <v>49.308208391924566</v>
      </c>
    </row>
    <row r="36" spans="1:9">
      <c r="A36" s="13" t="s">
        <v>40</v>
      </c>
      <c r="B36" s="14"/>
      <c r="C36" s="14"/>
      <c r="D36" s="15">
        <v>1396955</v>
      </c>
      <c r="E36" s="15">
        <v>1516955</v>
      </c>
      <c r="F36" s="15">
        <v>1176537.75</v>
      </c>
      <c r="G36" s="15">
        <v>1948077.1700000002</v>
      </c>
      <c r="H36" s="15">
        <f>G36-F36</f>
        <v>771539.42000000016</v>
      </c>
      <c r="I36" s="15">
        <f>IF(F36=0,0,G36/F36*100)</f>
        <v>165.57710706690034</v>
      </c>
    </row>
    <row r="37" spans="1:9">
      <c r="A37" s="13" t="s">
        <v>41</v>
      </c>
      <c r="B37" s="14"/>
      <c r="C37" s="14"/>
      <c r="D37" s="15">
        <v>1396955</v>
      </c>
      <c r="E37" s="15">
        <v>1777944</v>
      </c>
      <c r="F37" s="15">
        <v>1437526.75</v>
      </c>
      <c r="G37" s="15">
        <v>2076766.1700000002</v>
      </c>
      <c r="H37" s="15">
        <f>G37-F37</f>
        <v>639239.42000000016</v>
      </c>
      <c r="I37" s="15">
        <f>IF(F37=0,0,G37/F37*100)</f>
        <v>144.46800172588095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2021-09-27T07:08:12Z</dcterms:created>
  <dcterms:modified xsi:type="dcterms:W3CDTF">2021-09-27T07:08:36Z</dcterms:modified>
</cp:coreProperties>
</file>