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6" i="1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<sst xmlns="http://schemas.openxmlformats.org/spreadsheetml/2006/main" count="91" uniqueCount="88">
  <si>
    <t>Станом на 27.09.2021</t>
  </si>
  <si>
    <t>Аналіз виконання плану по доходах</t>
  </si>
  <si>
    <t>На 24.09.2021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</si>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</sst>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6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68684728</v>
      </c>
      <c r="G9" s="12">
        <v>67692696.659999996</v>
      </c>
      <c r="H9" s="12">
        <f>G9-F9</f>
        <v>-992031.34000000358</v>
      </c>
      <c r="I9" s="12">
        <f>IF(F9=0,0,G9/F9*100)</f>
        <v>98.555674064837234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46724178</v>
      </c>
      <c r="G10" s="12">
        <v>47798286.559999995</v>
      </c>
      <c r="H10" s="12">
        <f>G10-F10</f>
        <v>1074108.5599999949</v>
      </c>
      <c r="I10" s="12">
        <f>IF(F10=0,0,G10/F10*100)</f>
        <v>102.29882815701967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46674178</v>
      </c>
      <c r="G11" s="12">
        <v>47750657.479999997</v>
      </c>
      <c r="H11" s="12">
        <f>G11-F11</f>
        <v>1076479.4799999967</v>
      </c>
      <c r="I11" s="12">
        <f>IF(F11=0,0,G11/F11*100)</f>
        <v>102.30637051604849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39176921</v>
      </c>
      <c r="G12" s="12">
        <v>39963853.310000002</v>
      </c>
      <c r="H12" s="12">
        <f>G12-F12</f>
        <v>786932.31000000238</v>
      </c>
      <c r="I12" s="12">
        <f>IF(F12=0,0,G12/F12*100)</f>
        <v>102.0086629829843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5842815</v>
      </c>
      <c r="G13" s="12">
        <v>5667539.4699999997</v>
      </c>
      <c r="H13" s="12">
        <f>G13-F13</f>
        <v>-175275.53000000026</v>
      </c>
      <c r="I13" s="12">
        <f>IF(F13=0,0,G13/F13*100)</f>
        <v>97.000152666137808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1424024</v>
      </c>
      <c r="G14" s="12">
        <v>1609846.14</v>
      </c>
      <c r="H14" s="12">
        <f>G14-F14</f>
        <v>185822.1399999999</v>
      </c>
      <c r="I14" s="12">
        <f>IF(F14=0,0,G14/F14*100)</f>
        <v>113.04908765582601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230418</v>
      </c>
      <c r="G15" s="12">
        <v>509418.56</v>
      </c>
      <c r="H15" s="12">
        <f>G15-F15</f>
        <v>279000.56</v>
      </c>
      <c r="I15" s="12">
        <f>IF(F15=0,0,G15/F15*100)</f>
        <v>221.08453332638942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3184000</v>
      </c>
      <c r="G23" s="12">
        <v>2389411.4699999997</v>
      </c>
      <c r="H23" s="12">
        <f>G23-F23</f>
        <v>-794588.53000000026</v>
      </c>
      <c r="I23" s="12">
        <f>IF(F23=0,0,G23/F23*100)</f>
        <v>75.044330087939699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358000</v>
      </c>
      <c r="G24" s="12">
        <v>204319.26</v>
      </c>
      <c r="H24" s="12">
        <f>G24-F24</f>
        <v>-153680.74</v>
      </c>
      <c r="I24" s="12">
        <f>IF(F24=0,0,G24/F24*100)</f>
        <v>57.072418994413411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358000</v>
      </c>
      <c r="G25" s="12">
        <v>204319.26</v>
      </c>
      <c r="H25" s="12">
        <f>G25-F25</f>
        <v>-153680.74</v>
      </c>
      <c r="I25" s="12">
        <f>IF(F25=0,0,G25/F25*100)</f>
        <v>57.072418994413411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1233400</v>
      </c>
      <c r="G26" s="12">
        <v>693906.79</v>
      </c>
      <c r="H26" s="12">
        <f>G26-F26</f>
        <v>-539493.21</v>
      </c>
      <c r="I26" s="12">
        <f>IF(F26=0,0,G26/F26*100)</f>
        <v>56.259671639370843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1233400</v>
      </c>
      <c r="G27" s="12">
        <v>693906.79</v>
      </c>
      <c r="H27" s="12">
        <f>G27-F27</f>
        <v>-539493.21</v>
      </c>
      <c r="I27" s="12">
        <f>IF(F27=0,0,G27/F27*100)</f>
        <v>56.259671639370843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1592600</v>
      </c>
      <c r="G28" s="12">
        <v>1491185.42</v>
      </c>
      <c r="H28" s="12">
        <f>G28-F28</f>
        <v>-101414.58000000007</v>
      </c>
      <c r="I28" s="12">
        <f>IF(F28=0,0,G28/F28*100)</f>
        <v>93.632137385407503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18776150</v>
      </c>
      <c r="G29" s="12">
        <v>17504712.859999999</v>
      </c>
      <c r="H29" s="12">
        <f>G29-F29</f>
        <v>-1271437.1400000006</v>
      </c>
      <c r="I29" s="12">
        <f>IF(F29=0,0,G29/F29*100)</f>
        <v>93.228445980672277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11544550</v>
      </c>
      <c r="G30" s="12">
        <v>10046139.41</v>
      </c>
      <c r="H30" s="12">
        <f>G30-F30</f>
        <v>-1498410.5899999999</v>
      </c>
      <c r="I30" s="12">
        <f>IF(F30=0,0,G30/F30*100)</f>
        <v>87.020623670909643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13000</v>
      </c>
      <c r="G31" s="12">
        <v>11824.07</v>
      </c>
      <c r="H31" s="12">
        <f>G31-F31</f>
        <v>-1175.9300000000003</v>
      </c>
      <c r="I31" s="12">
        <f>IF(F31=0,0,G31/F31*100)</f>
        <v>90.954384615384612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269000</v>
      </c>
      <c r="G32" s="12">
        <v>205126.12</v>
      </c>
      <c r="H32" s="12">
        <f>G32-F32</f>
        <v>-63873.880000000005</v>
      </c>
      <c r="I32" s="12">
        <f>IF(F32=0,0,G32/F32*100)</f>
        <v>76.255063197026018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1114500</v>
      </c>
      <c r="G33" s="12">
        <v>1108355.02</v>
      </c>
      <c r="H33" s="12">
        <f>G33-F33</f>
        <v>-6144.9799999999814</v>
      </c>
      <c r="I33" s="12">
        <f>IF(F33=0,0,G33/F33*100)</f>
        <v>99.448633467922846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1866000</v>
      </c>
      <c r="G34" s="12">
        <v>1610819.7</v>
      </c>
      <c r="H34" s="12">
        <f>G34-F34</f>
        <v>-255180.30000000005</v>
      </c>
      <c r="I34" s="12">
        <f>IF(F34=0,0,G34/F34*100)</f>
        <v>86.324742765273314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5447600</v>
      </c>
      <c r="G35" s="12">
        <v>4325095.3600000003</v>
      </c>
      <c r="H35" s="12">
        <f>G35-F35</f>
        <v>-1122504.6399999997</v>
      </c>
      <c r="I35" s="12">
        <f>IF(F35=0,0,G35/F35*100)</f>
        <v>79.394510610176965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1737000</v>
      </c>
      <c r="G36" s="12">
        <v>1856908.82</v>
      </c>
      <c r="H36" s="12">
        <f>G36-F36</f>
        <v>119908.82000000007</v>
      </c>
      <c r="I36" s="12">
        <f>IF(F36=0,0,G36/F36*100)</f>
        <v>106.90321358664366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492850</v>
      </c>
      <c r="G37" s="12">
        <v>372006.46</v>
      </c>
      <c r="H37" s="12">
        <f>G37-F37</f>
        <v>-120843.53999999998</v>
      </c>
      <c r="I37" s="12">
        <f>IF(F37=0,0,G37/F37*100)</f>
        <v>75.480665516891548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604600</v>
      </c>
      <c r="G38" s="12">
        <v>556003.86</v>
      </c>
      <c r="H38" s="12">
        <f>G38-F38</f>
        <v>-48596.140000000014</v>
      </c>
      <c r="I38" s="12">
        <f>IF(F38=0,0,G38/F38*100)</f>
        <v>91.962265960965922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7231600</v>
      </c>
      <c r="G40" s="12">
        <v>7458573.4500000002</v>
      </c>
      <c r="H40" s="12">
        <f>G40-F40</f>
        <v>226973.45000000019</v>
      </c>
      <c r="I40" s="12">
        <f>IF(F40=0,0,G40/F40*100)</f>
        <v>103.13863391227392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995000</v>
      </c>
      <c r="G41" s="12">
        <v>927698.2</v>
      </c>
      <c r="H41" s="12">
        <f>G41-F41</f>
        <v>-67301.800000000047</v>
      </c>
      <c r="I41" s="12">
        <f>IF(F41=0,0,G41/F41*100)</f>
        <v>93.23599999999999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4851500</v>
      </c>
      <c r="G42" s="12">
        <v>5291984.76</v>
      </c>
      <c r="H42" s="12">
        <f>G42-F42</f>
        <v>440484.75999999978</v>
      </c>
      <c r="I42" s="12">
        <f>IF(F42=0,0,G42/F42*100)</f>
        <v>109.07935195300422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1385100</v>
      </c>
      <c r="G43" s="12">
        <v>1238890.49</v>
      </c>
      <c r="H43" s="12">
        <f>G43-F43</f>
        <v>-146209.51</v>
      </c>
      <c r="I43" s="12">
        <f>IF(F43=0,0,G43/F43*100)</f>
        <v>89.444118836185112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960100</v>
      </c>
      <c r="G44" s="12">
        <v>1150842.4099999999</v>
      </c>
      <c r="H44" s="12">
        <f>G44-F44</f>
        <v>190742.40999999992</v>
      </c>
      <c r="I44" s="12">
        <f>IF(F44=0,0,G44/F44*100)</f>
        <v>119.86693156962815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53500</v>
      </c>
      <c r="G45" s="12">
        <v>74245.66</v>
      </c>
      <c r="H45" s="12">
        <f>G45-F45</f>
        <v>20745.660000000003</v>
      </c>
      <c r="I45" s="12">
        <f>IF(F45=0,0,G45/F45*100)</f>
        <v>138.77693457943926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0</v>
      </c>
      <c r="G46" s="12">
        <v>8810</v>
      </c>
      <c r="H46" s="12">
        <f>G46-F46</f>
        <v>8810</v>
      </c>
      <c r="I46" s="12">
        <f>IF(F46=0,0,G46/F46*100)</f>
        <v>0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0</v>
      </c>
      <c r="G47" s="12">
        <v>8810</v>
      </c>
      <c r="H47" s="12">
        <f>G47-F47</f>
        <v>8810</v>
      </c>
      <c r="I47" s="12">
        <f>IF(F47=0,0,G47/F47*100)</f>
        <v>0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53500</v>
      </c>
      <c r="G48" s="12">
        <v>65435.66</v>
      </c>
      <c r="H48" s="12">
        <f>G48-F48</f>
        <v>11935.660000000003</v>
      </c>
      <c r="I48" s="12">
        <f>IF(F48=0,0,G48/F48*100)</f>
        <v>122.30964485981308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3500</v>
      </c>
      <c r="G51" s="12">
        <v>4712.3999999999996</v>
      </c>
      <c r="H51" s="12">
        <f>G51-F51</f>
        <v>1212.3999999999996</v>
      </c>
      <c r="I51" s="12">
        <f>IF(F51=0,0,G51/F51*100)</f>
        <v>134.63999999999999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60723.26</v>
      </c>
      <c r="H52" s="12">
        <f>G52-F52</f>
        <v>10723.260000000002</v>
      </c>
      <c r="I52" s="12">
        <f>IF(F52=0,0,G52/F52*100)</f>
        <v>121.44652000000001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906600</v>
      </c>
      <c r="G53" s="12">
        <v>1057721.5900000001</v>
      </c>
      <c r="H53" s="12">
        <f>G53-F53</f>
        <v>151121.59000000008</v>
      </c>
      <c r="I53" s="12">
        <f>IF(F53=0,0,G53/F53*100)</f>
        <v>116.66904809177146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677000</v>
      </c>
      <c r="G54" s="12">
        <v>788992.27</v>
      </c>
      <c r="H54" s="12">
        <f>G54-F54</f>
        <v>111992.27000000002</v>
      </c>
      <c r="I54" s="12">
        <f>IF(F54=0,0,G54/F54*100)</f>
        <v>116.54243279172822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24000</v>
      </c>
      <c r="G55" s="12">
        <v>210</v>
      </c>
      <c r="H55" s="12">
        <f>G55-F55</f>
        <v>-23790</v>
      </c>
      <c r="I55" s="12">
        <f>IF(F55=0,0,G55/F55*100)</f>
        <v>0.87500000000000011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437000</v>
      </c>
      <c r="G56" s="12">
        <v>524512.27</v>
      </c>
      <c r="H56" s="12">
        <f>G56-F56</f>
        <v>87512.270000000019</v>
      </c>
      <c r="I56" s="12">
        <f>IF(F56=0,0,G56/F56*100)</f>
        <v>120.02569107551489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216000</v>
      </c>
      <c r="G57" s="12">
        <v>264270</v>
      </c>
      <c r="H57" s="12">
        <f>G57-F57</f>
        <v>48270</v>
      </c>
      <c r="I57" s="12">
        <f>IF(F57=0,0,G57/F57*100)</f>
        <v>122.34722222222223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196000</v>
      </c>
      <c r="G58" s="12">
        <v>233789.02</v>
      </c>
      <c r="H58" s="12">
        <f>G58-F58</f>
        <v>37789.01999999999</v>
      </c>
      <c r="I58" s="12">
        <f>IF(F58=0,0,G58/F58*100)</f>
        <v>119.28011224489796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196000</v>
      </c>
      <c r="G59" s="12">
        <v>233789.02</v>
      </c>
      <c r="H59" s="12">
        <f>G59-F59</f>
        <v>37789.01999999999</v>
      </c>
      <c r="I59" s="12">
        <f>IF(F59=0,0,G59/F59*100)</f>
        <v>119.28011224489796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33600</v>
      </c>
      <c r="G60" s="12">
        <v>34940.300000000003</v>
      </c>
      <c r="H60" s="12">
        <f>G60-F60</f>
        <v>1340.3000000000029</v>
      </c>
      <c r="I60" s="12">
        <f>IF(F60=0,0,G60/F60*100)</f>
        <v>103.98898809523811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21700</v>
      </c>
      <c r="G61" s="12">
        <v>21559.82</v>
      </c>
      <c r="H61" s="12">
        <f>G61-F61</f>
        <v>-140.18000000000029</v>
      </c>
      <c r="I61" s="12">
        <f>IF(F61=0,0,G61/F61*100)</f>
        <v>99.354009216589859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11800</v>
      </c>
      <c r="G63" s="12">
        <v>13380.48</v>
      </c>
      <c r="H63" s="12">
        <f>G63-F63</f>
        <v>1580.4799999999996</v>
      </c>
      <c r="I63" s="12">
        <f>IF(F63=0,0,G63/F63*100)</f>
        <v>113.39389830508475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0</v>
      </c>
      <c r="G64" s="12">
        <v>18875.16</v>
      </c>
      <c r="H64" s="12">
        <f>G64-F64</f>
        <v>18875.16</v>
      </c>
      <c r="I64" s="12">
        <f>IF(F64=0,0,G64/F64*100)</f>
        <v>0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0</v>
      </c>
      <c r="G65" s="12">
        <v>18875.16</v>
      </c>
      <c r="H65" s="12">
        <f>G65-F65</f>
        <v>18875.16</v>
      </c>
      <c r="I65" s="12">
        <f>IF(F65=0,0,G65/F65*100)</f>
        <v>0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0</v>
      </c>
      <c r="G66" s="12">
        <v>18875.16</v>
      </c>
      <c r="H66" s="12">
        <f>G66-F66</f>
        <v>18875.16</v>
      </c>
      <c r="I66" s="12">
        <f>IF(F66=0,0,G66/F66*100)</f>
        <v>0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2600</v>
      </c>
      <c r="G68" s="12">
        <v>700</v>
      </c>
      <c r="H68" s="12">
        <f>G68-F68</f>
        <v>-1900</v>
      </c>
      <c r="I68" s="12">
        <f>IF(F68=0,0,G68/F68*100)</f>
        <v>26.923076923076923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2600</v>
      </c>
      <c r="G69" s="12">
        <v>700</v>
      </c>
      <c r="H69" s="12">
        <f>G69-F69</f>
        <v>-1900</v>
      </c>
      <c r="I69" s="12">
        <f>IF(F69=0,0,G69/F69*100)</f>
        <v>26.923076923076923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2600</v>
      </c>
      <c r="G70" s="12">
        <v>700</v>
      </c>
      <c r="H70" s="12">
        <f>G70-F70</f>
        <v>-1900</v>
      </c>
      <c r="I70" s="12">
        <f>IF(F70=0,0,G70/F70*100)</f>
        <v>26.923076923076923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2600</v>
      </c>
      <c r="G71" s="12">
        <v>700</v>
      </c>
      <c r="H71" s="12">
        <f>G71-F71</f>
        <v>-1900</v>
      </c>
      <c r="I71" s="12">
        <f>IF(F71=0,0,G71/F71*100)</f>
        <v>26.923076923076923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73490554</v>
      </c>
      <c r="F72" s="12">
        <v>55808846</v>
      </c>
      <c r="G72" s="12">
        <v>54410460.200000003</v>
      </c>
      <c r="H72" s="12">
        <f>G72-F72</f>
        <v>-1398385.799999997</v>
      </c>
      <c r="I72" s="12">
        <f>IF(F72=0,0,G72/F72*100)</f>
        <v>97.494329483179058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73490554</v>
      </c>
      <c r="F73" s="12">
        <v>55808846</v>
      </c>
      <c r="G73" s="12">
        <v>54410460.200000003</v>
      </c>
      <c r="H73" s="12">
        <f>G73-F73</f>
        <v>-1398385.799999997</v>
      </c>
      <c r="I73" s="12">
        <f>IF(F73=0,0,G73/F73*100)</f>
        <v>97.494329483179058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40150200</v>
      </c>
      <c r="G74" s="12">
        <v>40150200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40150200</v>
      </c>
      <c r="G75" s="12">
        <v>40150200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4125700</v>
      </c>
      <c r="F76" s="12">
        <v>2929404</v>
      </c>
      <c r="G76" s="12">
        <v>2929404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2929404</v>
      </c>
      <c r="G77" s="12">
        <v>2929404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41050000</v>
      </c>
      <c r="C78" s="11" t="s">
        <v>79</v>
      </c>
      <c r="D78" s="12">
        <v>8773806</v>
      </c>
      <c r="E78" s="12">
        <v>14793854</v>
      </c>
      <c r="F78" s="12">
        <v>12729242</v>
      </c>
      <c r="G78" s="12">
        <v>11330856.199999999</v>
      </c>
      <c r="H78" s="12">
        <f>G78-F78</f>
        <v>-1398385.8000000007</v>
      </c>
      <c r="I78" s="12">
        <f>IF(F78=0,0,G78/F78*100)</f>
        <v>89.014382788857333</v>
      </c>
    </row>
    <row r="79" spans="1:9">
      <c r="A79" s="11"/>
      <c r="B79" s="11">
        <v>41051000</v>
      </c>
      <c r="C79" s="11" t="s">
        <v>80</v>
      </c>
      <c r="D79" s="12">
        <v>306226</v>
      </c>
      <c r="E79" s="12">
        <v>1632277</v>
      </c>
      <c r="F79" s="12">
        <v>1148748</v>
      </c>
      <c r="G79" s="12">
        <v>1148748</v>
      </c>
      <c r="H79" s="12">
        <f>G79-F79</f>
        <v>0</v>
      </c>
      <c r="I79" s="12">
        <f>IF(F79=0,0,G79/F79*100)</f>
        <v>100</v>
      </c>
    </row>
    <row r="80" spans="1:9">
      <c r="A80" s="11"/>
      <c r="B80" s="11">
        <v>41051200</v>
      </c>
      <c r="C80" s="11" t="s">
        <v>81</v>
      </c>
      <c r="D80" s="12">
        <v>97824</v>
      </c>
      <c r="E80" s="12">
        <v>657968</v>
      </c>
      <c r="F80" s="12">
        <v>392576</v>
      </c>
      <c r="G80" s="12">
        <v>392576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41051400</v>
      </c>
      <c r="C81" s="11" t="s">
        <v>82</v>
      </c>
      <c r="D81" s="12">
        <v>0</v>
      </c>
      <c r="E81" s="12">
        <v>603678</v>
      </c>
      <c r="F81" s="12">
        <v>603678</v>
      </c>
      <c r="G81" s="12">
        <v>603678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41051700</v>
      </c>
      <c r="C82" s="11" t="s">
        <v>83</v>
      </c>
      <c r="D82" s="12">
        <v>0</v>
      </c>
      <c r="E82" s="12">
        <v>32582</v>
      </c>
      <c r="F82" s="12">
        <v>32582</v>
      </c>
      <c r="G82" s="12">
        <v>32582</v>
      </c>
      <c r="H82" s="12">
        <f>G82-F82</f>
        <v>0</v>
      </c>
      <c r="I82" s="12">
        <f>IF(F82=0,0,G82/F82*100)</f>
        <v>100</v>
      </c>
    </row>
    <row r="83" spans="1:9">
      <c r="A83" s="11"/>
      <c r="B83" s="11">
        <v>41053900</v>
      </c>
      <c r="C83" s="11" t="s">
        <v>84</v>
      </c>
      <c r="D83" s="12">
        <v>6921435</v>
      </c>
      <c r="E83" s="12">
        <v>9740561</v>
      </c>
      <c r="F83" s="12">
        <v>8424870</v>
      </c>
      <c r="G83" s="12">
        <v>7026484.2000000002</v>
      </c>
      <c r="H83" s="12">
        <f>G83-F83</f>
        <v>-1398385.7999999998</v>
      </c>
      <c r="I83" s="12">
        <f>IF(F83=0,0,G83/F83*100)</f>
        <v>83.401692845112152</v>
      </c>
    </row>
    <row r="84" spans="1:9">
      <c r="A84" s="11"/>
      <c r="B84" s="11">
        <v>41055000</v>
      </c>
      <c r="C84" s="11" t="s">
        <v>85</v>
      </c>
      <c r="D84" s="12">
        <v>1448321</v>
      </c>
      <c r="E84" s="12">
        <v>2126788</v>
      </c>
      <c r="F84" s="12">
        <v>2126788</v>
      </c>
      <c r="G84" s="12">
        <v>2126788</v>
      </c>
      <c r="H84" s="12">
        <f>G84-F84</f>
        <v>0</v>
      </c>
      <c r="I84" s="12">
        <f>IF(F84=0,0,G84/F84*100)</f>
        <v>100</v>
      </c>
    </row>
    <row r="85" spans="1:9">
      <c r="A85" s="13" t="s">
        <v>86</v>
      </c>
      <c r="B85" s="14"/>
      <c r="C85" s="14"/>
      <c r="D85" s="15">
        <v>87729034</v>
      </c>
      <c r="E85" s="15">
        <v>95029034</v>
      </c>
      <c r="F85" s="15">
        <v>69647428</v>
      </c>
      <c r="G85" s="15">
        <v>68844239.070000008</v>
      </c>
      <c r="H85" s="15">
        <f>G85-F85</f>
        <v>-803188.92999999225</v>
      </c>
      <c r="I85" s="15">
        <f>IF(F85=0,0,G85/F85*100)</f>
        <v>98.846778764034198</v>
      </c>
    </row>
    <row r="86" spans="1:9">
      <c r="A86" s="13" t="s">
        <v>87</v>
      </c>
      <c r="B86" s="14"/>
      <c r="C86" s="14"/>
      <c r="D86" s="15">
        <v>155199540</v>
      </c>
      <c r="E86" s="15">
        <v>168519588</v>
      </c>
      <c r="F86" s="15">
        <v>125456274</v>
      </c>
      <c r="G86" s="15">
        <v>123254699.27000001</v>
      </c>
      <c r="H86" s="15">
        <f>G86-F86</f>
        <v>-2201574.7299999893</v>
      </c>
      <c r="I86" s="15">
        <f>IF(F86=0,0,G86/F86*100)</f>
        <v>98.245145770868348</v>
      </c>
    </row>
  </sheetData>
  <mergeCells count="8">
    <mergeCell ref="A85:C85"/>
    <mergeCell ref="A86:C86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2021-09-27T07:05:40Z</dcterms:created>
  <dcterms:modified xsi:type="dcterms:W3CDTF">2021-09-27T07:06:43Z</dcterms:modified>
</cp:coreProperties>
</file>