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J28" i="1"/>
  <c r="G28"/>
  <c r="H34"/>
  <c r="G34" s="1"/>
  <c r="G41"/>
  <c r="G40"/>
  <c r="G39"/>
  <c r="G38"/>
  <c r="G37"/>
  <c r="G36"/>
  <c r="G35"/>
  <c r="G32" l="1"/>
  <c r="J35"/>
  <c r="J37"/>
  <c r="G33"/>
  <c r="G31"/>
  <c r="G30"/>
  <c r="G29"/>
  <c r="G27"/>
  <c r="G26"/>
  <c r="G25"/>
  <c r="G24" l="1"/>
  <c r="G23"/>
  <c r="G22"/>
  <c r="G21"/>
  <c r="J20"/>
  <c r="J22"/>
  <c r="J24"/>
  <c r="G20"/>
  <c r="G19"/>
  <c r="G18"/>
  <c r="J18"/>
  <c r="J27"/>
  <c r="J30"/>
  <c r="J33"/>
  <c r="G17"/>
  <c r="H42"/>
  <c r="I42"/>
  <c r="J16"/>
  <c r="G16"/>
  <c r="G14"/>
  <c r="G15"/>
  <c r="G13"/>
  <c r="G42" s="1"/>
  <c r="J15"/>
  <c r="J14"/>
  <c r="J13"/>
  <c r="J42" l="1"/>
</calcChain>
</file>

<file path=xl/sharedStrings.xml><?xml version="1.0" encoding="utf-8"?>
<sst xmlns="http://schemas.openxmlformats.org/spreadsheetml/2006/main" count="185" uniqueCount="113">
  <si>
    <t>Розподіл витрат місцевого бюджету на реалізацію місцевих/регіональних програм у 2021 році</t>
  </si>
  <si>
    <t>08559000000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</si>
  <si>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</si>
  <si>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</si>
  <si>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</si>
  <si>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</si>
  <si>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</si>
  <si>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</si>
  <si>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</si>
  <si>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</si>
  <si>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</si>
  <si>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</si>
  <si>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</si>
  <si>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</si>
  <si>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</si>
  <si>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0200000</t>
  </si>
  <si>
    <t/>
  </si>
  <si>
    <t>Виконавчий комiтет Вiльнянської мiської ради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</si>
  <si>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</si>
  <si>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</si>
  <si>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</si>
  <si>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</si>
  <si>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УСЬОГО</t>
  </si>
  <si>
    <t>X</t>
  </si>
  <si>
    <t>Додаток 1</t>
  </si>
  <si>
    <t>до рішення міської ради</t>
  </si>
  <si>
    <t>від 24.12.2020 №</t>
  </si>
  <si>
    <t xml:space="preserve"> «Про бюджет Вільнянської міської територіальної громади на 2021 рік»</t>
  </si>
  <si>
    <t>Програма   соціально-економічного та культурного розвитку  м.Вільнянська на 2021 рік</t>
  </si>
  <si>
    <t>Рішення сесії міської ради від 24.12.2020 №</t>
  </si>
  <si>
    <t>Програма забезпечення належного  функціонування комунальних дошкільних навчальних закладів міської ради на 2021 рік</t>
  </si>
  <si>
    <t>Надання дошкільної освіти</t>
  </si>
  <si>
    <t>0211010</t>
  </si>
  <si>
    <t>0211162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</si>
  <si>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</si>
  <si>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Інші програми та заходи у сфері освіти</t>
  </si>
  <si>
    <t>Програма розвитку освіти Вільнянської міської ради на 2021-2022 роки</t>
  </si>
  <si>
    <t>0212010</t>
  </si>
  <si>
    <t>0910</t>
  </si>
  <si>
    <t>0990</t>
  </si>
  <si>
    <t>0731</t>
  </si>
  <si>
    <t>Багатопрофільна стаціонарна медична допомога населенню</t>
  </si>
  <si>
    <t>Програма підтримки та розвитку КНП "Вільнянська районна багатопрофільна лікарня" на 2021 рік</t>
  </si>
  <si>
    <t>Програма "Лікування осіб, які страждають на психічні розлади" на 2021 рік</t>
  </si>
  <si>
    <t>Програма протидії захврюваності на ВІЛ-інфекцію на 2021 рік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</si>
  <si>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</si>
  <si>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</si>
  <si>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</si>
  <si>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розвитку галузі "Охорона здоров'я" на 2021 рік</t>
  </si>
  <si>
    <t>0212142</t>
  </si>
  <si>
    <t>Програми і централізовані заходи боротьби з туберкульозом</t>
  </si>
  <si>
    <t>0763</t>
  </si>
  <si>
    <t>Цільова соціальна програма протидії захворюванню на туберкульоз на 2021 рік</t>
  </si>
  <si>
    <t>0212144</t>
  </si>
  <si>
    <t>Централізовані заходи з лікування хворих на цукровий та нецукровий діабет</t>
  </si>
  <si>
    <t>Цільова програма "Цукровий діабет" на 2021 рік</t>
  </si>
  <si>
    <t>0212145</t>
  </si>
  <si>
    <t>Централізовані заходи з лікування онкологічних хворих</t>
  </si>
  <si>
    <t>Програма боротьби з онкологічними захворюваннями на 2021 рік</t>
  </si>
  <si>
    <t>0212152</t>
  </si>
  <si>
    <t>Інші програми та заходи у сфері охорони здоров`я</t>
  </si>
  <si>
    <t>Програма профілактики, діагностики та лікування рідкісних (орфанних) хвороб на 2021 рік</t>
  </si>
  <si>
    <t>Програма удосконалення системи надання медичної допомоги хворим нефрологічного профілю на 2021 рік</t>
  </si>
  <si>
    <t>0213192</t>
  </si>
  <si>
    <t>1030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</si>
  <si>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</si>
  <si>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Програма "Захист ветеранів" на 2021 рік</t>
  </si>
  <si>
    <t>0213242</t>
  </si>
  <si>
    <t>1090</t>
  </si>
  <si>
    <t>Інші заходи у сфері соціального захисту і соціального забезпечення</t>
  </si>
  <si>
    <t>0214082</t>
  </si>
  <si>
    <t>Інші заходи в галузі культури і мистецтва</t>
  </si>
  <si>
    <t>0829</t>
  </si>
  <si>
    <t>Програма "Новий рік" на 2021 рік</t>
  </si>
  <si>
    <t>4082</t>
  </si>
  <si>
    <t>Програма "Відзначення державних, професійних свят та знаменних дат Вільнянської територіальної громади на 2021 рік"</t>
  </si>
  <si>
    <t>0216013</t>
  </si>
  <si>
    <t>0620</t>
  </si>
  <si>
    <t>Забезпечення діяльності водопровідно-каналізаційного господарства</t>
  </si>
  <si>
    <t>Програма надання фінансової підтримки малозабезпечених категорій населення м. Вільнянська для оснащення вузлами комерційного обліку води на 2021 рік</t>
  </si>
  <si>
    <t>0216011</t>
  </si>
  <si>
    <t>6011</t>
  </si>
  <si>
    <t>0610</t>
  </si>
  <si>
    <t>Експлуатація та технічне обслуговування житлового фонду</t>
  </si>
  <si>
    <t>0216030</t>
  </si>
  <si>
    <t>Організація благоустрою населених пунктів</t>
  </si>
  <si>
    <t>Програма функціонування громадського туалету по вул. Зачиняєва, 17-в у м. Вільнянську на 2021 рік</t>
  </si>
  <si>
    <t>Програма фінансової підтримки КП "Новогупалівський сількомунгосп" на 2021 рік</t>
  </si>
  <si>
    <t>0216090</t>
  </si>
  <si>
    <t>6090</t>
  </si>
  <si>
    <t>0640</t>
  </si>
  <si>
    <t>Інша діяльність у сфері житлово-комунального господарства</t>
  </si>
  <si>
    <t>Програма підтримки діяльності КП "Спеціалізована ритуальна служба Вільнянської міської ради" на 2021 рік</t>
  </si>
  <si>
    <t>Програма організації суспільно корисних робіт для правопорушників, на яких судом накладено адміністративне стягнення у вигляді виконання суспільно корисних робіт, на території Вільнянської територіальної громади на 2021 рік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</si>
  <si>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</si>
  <si>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</si>
  <si>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</si>
  <si>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</si>
  <si>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</si>
  <si>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</si>
  <si>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</si>
  <si>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</si>
  <si>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Цільова Програма створення та використання місцевого матеріального резерву для запобігання і ліквідації наслідків надзвичайних ситуацій на території Вільнянської об'єднаної територіальної громади на 2021 рік</t>
  </si>
  <si>
    <t>0218230</t>
  </si>
  <si>
    <t>8230</t>
  </si>
  <si>
    <t>0380</t>
  </si>
  <si>
    <t>Інші заходи громадського порядку та безпеки</t>
  </si>
  <si>
    <t>Міська Програма «Безпечне місто на 2021 рік»</t>
  </si>
  <si>
    <t>Програма "День перемоги над нацизмом у Другій світовій війні" на 2021 рік</t>
  </si>
  <si>
    <t>Міський голова</t>
  </si>
  <si>
    <t>Наталя МУСІЄНКО</t>
  </si>
  <si>
    <t>Програма "Про соціальну допомогу громадянам Вільнянської територіальної громади" на 2021 рік</t>
  </si>
  <si>
    <t>Програма економічної підтримки Вільнянського місцевого архіву на 2021 рік</t>
  </si>
</sst>
</file>

<file path=xl/styles.xml><?xml version="1.0" encoding="utf-8"?>
<styleSheet xmlns="http://schemas.openxmlformats.org/spreadsheetml/2006/main">
  <numFmts count="1">
    <numFmt numFmtId="164" formatCode="#,##0;\-#,##0;#,&quot;-&quot;"/>
  </numFmts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top"/>
    </xf>
  </cellStyleXfs>
  <cellXfs count="43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49" fontId="0" fillId="0" borderId="1" xfId="0" applyNumberForma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vertical="center" wrapText="1"/>
    </xf>
    <xf numFmtId="49" fontId="0" fillId="3" borderId="1" xfId="0" applyNumberFormat="1" applyFont="1" applyFill="1" applyBorder="1" applyAlignment="1">
      <alignment horizontal="left" vertical="center" wrapText="1"/>
    </xf>
    <xf numFmtId="4" fontId="0" fillId="0" borderId="1" xfId="0" quotePrefix="1" applyNumberFormat="1" applyBorder="1" applyAlignment="1">
      <alignment vertical="center" wrapText="1"/>
    </xf>
    <xf numFmtId="49" fontId="0" fillId="3" borderId="1" xfId="0" applyNumberFormat="1" applyFill="1" applyBorder="1" applyAlignment="1">
      <alignment horizontal="left" vertical="center" wrapText="1"/>
    </xf>
    <xf numFmtId="4" fontId="0" fillId="0" borderId="1" xfId="0" quotePrefix="1" applyNumberForma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justify" vertical="center" wrapText="1"/>
    </xf>
    <xf numFmtId="3" fontId="6" fillId="3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topLeftCell="B38" zoomScale="172" zoomScaleNormal="172" workbookViewId="0">
      <selection activeCell="H29" sqref="H29"/>
    </sheetView>
  </sheetViews>
  <sheetFormatPr defaultRowHeight="12.75"/>
  <cols>
    <col min="1" max="3" width="12" customWidth="1"/>
    <col min="4" max="4" width="27.7109375" customWidth="1"/>
    <col min="5" max="5" width="28.42578125" customWidth="1"/>
    <col min="6" max="6" width="15.140625" customWidth="1"/>
    <col min="7" max="10" width="13.7109375" customWidth="1"/>
  </cols>
  <sheetData>
    <row r="1" spans="1:10">
      <c r="H1" s="39" t="s">
        <v>24</v>
      </c>
      <c r="I1" s="39"/>
    </row>
    <row r="2" spans="1:10">
      <c r="H2" s="39" t="s">
        <v>25</v>
      </c>
      <c r="I2" s="39"/>
    </row>
    <row r="3" spans="1:10">
      <c r="H3" s="39" t="s">
        <v>26</v>
      </c>
      <c r="I3" s="39"/>
    </row>
    <row r="4" spans="1:10" ht="46.5" customHeight="1">
      <c r="H4" s="40" t="s">
        <v>27</v>
      </c>
      <c r="I4" s="40"/>
    </row>
    <row r="5" spans="1:10">
      <c r="A5" s="41" t="s">
        <v>0</v>
      </c>
      <c r="B5" s="42"/>
      <c r="C5" s="42"/>
      <c r="D5" s="42"/>
      <c r="E5" s="42"/>
      <c r="F5" s="42"/>
      <c r="G5" s="42"/>
      <c r="H5" s="42"/>
      <c r="I5" s="42"/>
      <c r="J5" s="42"/>
    </row>
    <row r="7" spans="1:10">
      <c r="A7" s="1" t="s">
        <v>1</v>
      </c>
    </row>
    <row r="8" spans="1:10">
      <c r="A8" t="s">
        <v>2</v>
      </c>
      <c r="J8" s="2" t="s">
        <v>3</v>
      </c>
    </row>
    <row r="9" spans="1:10">
      <c r="A9" s="36" t="s">
        <v>4</v>
      </c>
      <c r="B9" s="36" t="s">
        <v>5</v>
      </c>
      <c r="C9" s="36" t="s">
        <v>6</v>
      </c>
      <c r="D9" s="37" t="s">
        <v>7</v>
      </c>
      <c r="E9" s="37" t="s">
        <v>8</v>
      </c>
      <c r="F9" s="36" t="s">
        <v>9</v>
      </c>
      <c r="G9" s="38" t="s">
        <v>10</v>
      </c>
      <c r="H9" s="37" t="s">
        <v>11</v>
      </c>
      <c r="I9" s="37" t="s">
        <v>12</v>
      </c>
      <c r="J9" s="37"/>
    </row>
    <row r="10" spans="1:10" ht="68.099999999999994" customHeight="1">
      <c r="A10" s="37"/>
      <c r="B10" s="37"/>
      <c r="C10" s="37"/>
      <c r="D10" s="37"/>
      <c r="E10" s="37"/>
      <c r="F10" s="37"/>
      <c r="G10" s="38"/>
      <c r="H10" s="37"/>
      <c r="I10" s="3" t="s">
        <v>13</v>
      </c>
      <c r="J10" s="3" t="s">
        <v>14</v>
      </c>
    </row>
    <row r="11" spans="1:10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5">
        <v>7</v>
      </c>
      <c r="H11" s="4">
        <v>8</v>
      </c>
      <c r="I11" s="4">
        <v>9</v>
      </c>
      <c r="J11" s="4">
        <v>10</v>
      </c>
    </row>
    <row r="12" spans="1:10" ht="30" customHeight="1">
      <c r="A12" s="6" t="s">
        <v>15</v>
      </c>
      <c r="B12" s="7" t="s">
        <v>16</v>
      </c>
      <c r="C12" s="7" t="s">
        <v>16</v>
      </c>
      <c r="D12" s="7" t="s">
        <v>17</v>
      </c>
      <c r="E12" s="7" t="s">
        <v>16</v>
      </c>
      <c r="F12" s="7" t="s">
        <v>16</v>
      </c>
      <c r="G12" s="8"/>
      <c r="H12" s="9"/>
      <c r="I12" s="9"/>
      <c r="J12" s="9"/>
    </row>
    <row r="13" spans="1:10" ht="98.25" customHeight="1">
      <c r="A13" s="10" t="s">
        <v>18</v>
      </c>
      <c r="B13" s="11" t="s">
        <v>19</v>
      </c>
      <c r="C13" s="11" t="s">
        <v>20</v>
      </c>
      <c r="D13" s="11" t="s">
        <v>21</v>
      </c>
      <c r="E13" s="11" t="s">
        <v>28</v>
      </c>
      <c r="F13" s="11" t="s">
        <v>29</v>
      </c>
      <c r="G13" s="12">
        <f>SUM(H13:I13)</f>
        <v>10000</v>
      </c>
      <c r="H13" s="13">
        <v>0</v>
      </c>
      <c r="I13" s="13">
        <v>10000</v>
      </c>
      <c r="J13" s="13">
        <f>I13</f>
        <v>10000</v>
      </c>
    </row>
    <row r="14" spans="1:10" ht="92.25" customHeight="1">
      <c r="A14" s="18" t="s">
        <v>32</v>
      </c>
      <c r="B14" s="17">
        <v>1010</v>
      </c>
      <c r="C14" s="21" t="s">
        <v>38</v>
      </c>
      <c r="D14" s="11" t="s">
        <v>31</v>
      </c>
      <c r="E14" s="11" t="s">
        <v>30</v>
      </c>
      <c r="F14" s="11" t="s">
        <v>29</v>
      </c>
      <c r="G14" s="12">
        <f t="shared" ref="G14:G15" si="0">SUM(H14:I14)</f>
        <v>26342911</v>
      </c>
      <c r="H14" s="13">
        <v>26342911</v>
      </c>
      <c r="I14" s="13">
        <v>0</v>
      </c>
      <c r="J14" s="13">
        <f>I14</f>
        <v>0</v>
      </c>
    </row>
    <row r="15" spans="1:10" ht="69.75" customHeight="1">
      <c r="A15" s="18" t="s">
        <v>32</v>
      </c>
      <c r="B15" s="17">
        <v>1020</v>
      </c>
      <c r="C15" s="21" t="s">
        <v>38</v>
      </c>
      <c r="D15" s="20" t="s">
        <v>34</v>
      </c>
      <c r="E15" s="11" t="s">
        <v>36</v>
      </c>
      <c r="F15" s="11" t="s">
        <v>29</v>
      </c>
      <c r="G15" s="12">
        <f t="shared" si="0"/>
        <v>71025017</v>
      </c>
      <c r="H15" s="13">
        <v>70803531</v>
      </c>
      <c r="I15" s="13">
        <v>221486</v>
      </c>
      <c r="J15" s="13">
        <f>I15</f>
        <v>221486</v>
      </c>
    </row>
    <row r="16" spans="1:10" ht="38.25">
      <c r="A16" s="18" t="s">
        <v>33</v>
      </c>
      <c r="B16" s="17">
        <v>1162</v>
      </c>
      <c r="C16" s="21" t="s">
        <v>39</v>
      </c>
      <c r="D16" s="20" t="s">
        <v>35</v>
      </c>
      <c r="E16" s="11" t="s">
        <v>36</v>
      </c>
      <c r="F16" s="11" t="s">
        <v>29</v>
      </c>
      <c r="G16" s="12">
        <f t="shared" ref="G16:G17" si="1">SUM(H16:I16)</f>
        <v>110000</v>
      </c>
      <c r="H16" s="13">
        <v>110000</v>
      </c>
      <c r="I16" s="13">
        <v>0</v>
      </c>
      <c r="J16" s="13">
        <f>I16</f>
        <v>0</v>
      </c>
    </row>
    <row r="17" spans="1:10" ht="51">
      <c r="A17" s="18" t="s">
        <v>37</v>
      </c>
      <c r="B17" s="17">
        <v>2010</v>
      </c>
      <c r="C17" s="21" t="s">
        <v>40</v>
      </c>
      <c r="D17" s="20" t="s">
        <v>41</v>
      </c>
      <c r="E17" s="11" t="s">
        <v>42</v>
      </c>
      <c r="F17" s="11" t="s">
        <v>29</v>
      </c>
      <c r="G17" s="12">
        <f t="shared" si="1"/>
        <v>3850709</v>
      </c>
      <c r="H17" s="13">
        <v>3850709</v>
      </c>
      <c r="I17" s="13">
        <v>0</v>
      </c>
      <c r="J17" s="13">
        <v>0</v>
      </c>
    </row>
    <row r="18" spans="1:10" ht="38.25">
      <c r="A18" s="18" t="s">
        <v>37</v>
      </c>
      <c r="B18" s="17">
        <v>2010</v>
      </c>
      <c r="C18" s="21" t="s">
        <v>40</v>
      </c>
      <c r="D18" s="20" t="s">
        <v>41</v>
      </c>
      <c r="E18" s="11" t="s">
        <v>43</v>
      </c>
      <c r="F18" s="11" t="s">
        <v>29</v>
      </c>
      <c r="G18" s="12">
        <f t="shared" ref="G18" si="2">SUM(H18:I18)</f>
        <v>82500</v>
      </c>
      <c r="H18" s="13">
        <v>82500</v>
      </c>
      <c r="I18" s="13">
        <v>0</v>
      </c>
      <c r="J18" s="13">
        <f t="shared" ref="J18:J24" si="3">I18</f>
        <v>0</v>
      </c>
    </row>
    <row r="19" spans="1:10" ht="38.25">
      <c r="A19" s="18" t="s">
        <v>37</v>
      </c>
      <c r="B19" s="17">
        <v>2010</v>
      </c>
      <c r="C19" s="21" t="s">
        <v>40</v>
      </c>
      <c r="D19" s="20" t="s">
        <v>41</v>
      </c>
      <c r="E19" s="11" t="s">
        <v>44</v>
      </c>
      <c r="F19" s="11" t="s">
        <v>29</v>
      </c>
      <c r="G19" s="12">
        <f t="shared" ref="G19" si="4">SUM(H19:I19)</f>
        <v>24500</v>
      </c>
      <c r="H19" s="13">
        <v>24500</v>
      </c>
      <c r="I19" s="13">
        <v>0</v>
      </c>
      <c r="J19" s="13">
        <v>0</v>
      </c>
    </row>
    <row r="20" spans="1:10" ht="51">
      <c r="A20" s="18" t="s">
        <v>45</v>
      </c>
      <c r="B20" s="17">
        <v>2111</v>
      </c>
      <c r="C20" s="21" t="s">
        <v>46</v>
      </c>
      <c r="D20" s="11" t="s">
        <v>47</v>
      </c>
      <c r="E20" s="11" t="s">
        <v>48</v>
      </c>
      <c r="F20" s="11" t="s">
        <v>29</v>
      </c>
      <c r="G20" s="12">
        <f t="shared" ref="G20" si="5">SUM(H20:I20)</f>
        <v>2830290</v>
      </c>
      <c r="H20" s="13">
        <v>2830290</v>
      </c>
      <c r="I20" s="13">
        <v>0</v>
      </c>
      <c r="J20" s="13">
        <f t="shared" si="3"/>
        <v>0</v>
      </c>
    </row>
    <row r="21" spans="1:10" ht="38.25">
      <c r="A21" s="18" t="s">
        <v>49</v>
      </c>
      <c r="B21" s="17">
        <v>2142</v>
      </c>
      <c r="C21" s="21" t="s">
        <v>51</v>
      </c>
      <c r="D21" s="20" t="s">
        <v>50</v>
      </c>
      <c r="E21" s="11" t="s">
        <v>52</v>
      </c>
      <c r="F21" s="11" t="s">
        <v>29</v>
      </c>
      <c r="G21" s="12">
        <f t="shared" ref="G21" si="6">SUM(H21:I21)</f>
        <v>188728</v>
      </c>
      <c r="H21" s="13">
        <v>188728</v>
      </c>
      <c r="I21" s="13">
        <v>0</v>
      </c>
      <c r="J21" s="13">
        <v>0</v>
      </c>
    </row>
    <row r="22" spans="1:10" ht="38.25">
      <c r="A22" s="18" t="s">
        <v>53</v>
      </c>
      <c r="B22" s="17">
        <v>2144</v>
      </c>
      <c r="C22" s="21" t="s">
        <v>51</v>
      </c>
      <c r="D22" s="11" t="s">
        <v>54</v>
      </c>
      <c r="E22" s="11" t="s">
        <v>55</v>
      </c>
      <c r="F22" s="11" t="s">
        <v>29</v>
      </c>
      <c r="G22" s="12">
        <f t="shared" ref="G22" si="7">SUM(H22:I22)</f>
        <v>2075811</v>
      </c>
      <c r="H22" s="13">
        <v>2075811</v>
      </c>
      <c r="I22" s="13">
        <v>0</v>
      </c>
      <c r="J22" s="13">
        <f t="shared" si="3"/>
        <v>0</v>
      </c>
    </row>
    <row r="23" spans="1:10" ht="38.25">
      <c r="A23" s="18" t="s">
        <v>56</v>
      </c>
      <c r="B23" s="17">
        <v>2145</v>
      </c>
      <c r="C23" s="21" t="s">
        <v>51</v>
      </c>
      <c r="D23" s="20" t="s">
        <v>57</v>
      </c>
      <c r="E23" s="11" t="s">
        <v>58</v>
      </c>
      <c r="F23" s="11" t="s">
        <v>29</v>
      </c>
      <c r="G23" s="12">
        <f t="shared" ref="G23" si="8">SUM(H23:I23)</f>
        <v>494054</v>
      </c>
      <c r="H23" s="13">
        <v>494054</v>
      </c>
      <c r="I23" s="13">
        <v>0</v>
      </c>
      <c r="J23" s="13">
        <v>0</v>
      </c>
    </row>
    <row r="24" spans="1:10" ht="51">
      <c r="A24" s="18" t="s">
        <v>59</v>
      </c>
      <c r="B24" s="17">
        <v>2152</v>
      </c>
      <c r="C24" s="21" t="s">
        <v>51</v>
      </c>
      <c r="D24" s="20" t="s">
        <v>60</v>
      </c>
      <c r="E24" s="11" t="s">
        <v>61</v>
      </c>
      <c r="F24" s="11" t="s">
        <v>29</v>
      </c>
      <c r="G24" s="12">
        <f t="shared" ref="G24" si="9">SUM(H24:I24)</f>
        <v>592934</v>
      </c>
      <c r="H24" s="13">
        <v>592934</v>
      </c>
      <c r="I24" s="13">
        <v>0</v>
      </c>
      <c r="J24" s="13">
        <f t="shared" si="3"/>
        <v>0</v>
      </c>
    </row>
    <row r="25" spans="1:10" ht="63.75">
      <c r="A25" s="18" t="s">
        <v>59</v>
      </c>
      <c r="B25" s="17">
        <v>2152</v>
      </c>
      <c r="C25" s="21" t="s">
        <v>51</v>
      </c>
      <c r="D25" s="20" t="s">
        <v>60</v>
      </c>
      <c r="E25" s="11" t="s">
        <v>62</v>
      </c>
      <c r="F25" s="11" t="s">
        <v>29</v>
      </c>
      <c r="G25" s="12">
        <f t="shared" ref="G25" si="10">SUM(H25:I25)</f>
        <v>191743</v>
      </c>
      <c r="H25" s="13">
        <v>191743</v>
      </c>
      <c r="I25" s="13">
        <v>0</v>
      </c>
      <c r="J25" s="13">
        <v>0</v>
      </c>
    </row>
    <row r="26" spans="1:10" ht="63.75">
      <c r="A26" s="18" t="s">
        <v>63</v>
      </c>
      <c r="B26" s="17">
        <v>3192</v>
      </c>
      <c r="C26" s="21" t="s">
        <v>64</v>
      </c>
      <c r="D26" s="11" t="s">
        <v>65</v>
      </c>
      <c r="E26" s="11" t="s">
        <v>66</v>
      </c>
      <c r="F26" s="11" t="s">
        <v>29</v>
      </c>
      <c r="G26" s="12">
        <f t="shared" ref="G26" si="11">SUM(H26:I26)</f>
        <v>40904</v>
      </c>
      <c r="H26" s="13">
        <v>40904</v>
      </c>
      <c r="I26" s="13">
        <v>0</v>
      </c>
      <c r="J26" s="13">
        <v>0</v>
      </c>
    </row>
    <row r="27" spans="1:10" ht="51">
      <c r="A27" s="18" t="s">
        <v>67</v>
      </c>
      <c r="B27" s="17">
        <v>3242</v>
      </c>
      <c r="C27" s="21" t="s">
        <v>68</v>
      </c>
      <c r="D27" s="22" t="s">
        <v>69</v>
      </c>
      <c r="E27" s="22" t="s">
        <v>111</v>
      </c>
      <c r="F27" s="11" t="s">
        <v>29</v>
      </c>
      <c r="G27" s="12">
        <f t="shared" ref="G27" si="12">SUM(H27:I27)</f>
        <v>320000</v>
      </c>
      <c r="H27" s="13">
        <v>320000</v>
      </c>
      <c r="I27" s="13">
        <v>0</v>
      </c>
      <c r="J27" s="13">
        <f t="shared" ref="J27" si="13">I27</f>
        <v>0</v>
      </c>
    </row>
    <row r="28" spans="1:10" ht="38.25">
      <c r="A28" s="18"/>
      <c r="B28" s="17">
        <v>3242</v>
      </c>
      <c r="C28" s="21" t="s">
        <v>68</v>
      </c>
      <c r="D28" s="22" t="s">
        <v>69</v>
      </c>
      <c r="E28" s="22" t="s">
        <v>112</v>
      </c>
      <c r="F28" s="11" t="s">
        <v>29</v>
      </c>
      <c r="G28" s="12">
        <f t="shared" ref="G28" si="14">SUM(H28:I28)</f>
        <v>559881</v>
      </c>
      <c r="H28" s="13">
        <v>559881</v>
      </c>
      <c r="I28" s="13">
        <v>0</v>
      </c>
      <c r="J28" s="13">
        <f t="shared" ref="J28" si="15">I28</f>
        <v>0</v>
      </c>
    </row>
    <row r="29" spans="1:10" ht="38.25">
      <c r="A29" s="18" t="s">
        <v>70</v>
      </c>
      <c r="B29" s="17">
        <v>4082</v>
      </c>
      <c r="C29" s="21" t="s">
        <v>72</v>
      </c>
      <c r="D29" s="20" t="s">
        <v>71</v>
      </c>
      <c r="E29" s="11" t="s">
        <v>73</v>
      </c>
      <c r="F29" s="11" t="s">
        <v>29</v>
      </c>
      <c r="G29" s="12">
        <f t="shared" ref="G29" si="16">SUM(H29:I29)</f>
        <v>100000</v>
      </c>
      <c r="H29" s="13">
        <v>100000</v>
      </c>
      <c r="I29" s="13">
        <v>0</v>
      </c>
      <c r="J29" s="13">
        <v>0</v>
      </c>
    </row>
    <row r="30" spans="1:10" ht="38.25">
      <c r="A30" s="25" t="s">
        <v>70</v>
      </c>
      <c r="B30" s="25" t="s">
        <v>74</v>
      </c>
      <c r="C30" s="25" t="s">
        <v>72</v>
      </c>
      <c r="D30" s="23" t="s">
        <v>71</v>
      </c>
      <c r="E30" s="24" t="s">
        <v>108</v>
      </c>
      <c r="F30" s="11" t="s">
        <v>29</v>
      </c>
      <c r="G30" s="12">
        <f t="shared" ref="G30" si="17">SUM(H30:I30)</f>
        <v>15000</v>
      </c>
      <c r="H30" s="13">
        <v>15000</v>
      </c>
      <c r="I30" s="13">
        <v>0</v>
      </c>
      <c r="J30" s="13">
        <f t="shared" ref="J30" si="18">I30</f>
        <v>0</v>
      </c>
    </row>
    <row r="31" spans="1:10" ht="63.75">
      <c r="A31" s="28" t="s">
        <v>70</v>
      </c>
      <c r="B31" s="28" t="s">
        <v>74</v>
      </c>
      <c r="C31" s="28" t="s">
        <v>72</v>
      </c>
      <c r="D31" s="26" t="s">
        <v>71</v>
      </c>
      <c r="E31" s="27" t="s">
        <v>75</v>
      </c>
      <c r="F31" s="11" t="s">
        <v>29</v>
      </c>
      <c r="G31" s="12">
        <f t="shared" ref="G31" si="19">SUM(H31:I31)</f>
        <v>100000</v>
      </c>
      <c r="H31" s="13">
        <v>100000</v>
      </c>
      <c r="I31" s="13">
        <v>0</v>
      </c>
      <c r="J31" s="13">
        <v>0</v>
      </c>
    </row>
    <row r="32" spans="1:10" ht="51">
      <c r="A32" s="30" t="s">
        <v>80</v>
      </c>
      <c r="B32" s="30" t="s">
        <v>81</v>
      </c>
      <c r="C32" s="31" t="s">
        <v>82</v>
      </c>
      <c r="D32" s="29" t="s">
        <v>83</v>
      </c>
      <c r="E32" s="11" t="s">
        <v>28</v>
      </c>
      <c r="F32" s="11" t="s">
        <v>29</v>
      </c>
      <c r="G32" s="12">
        <f>SUM(H32:I32)</f>
        <v>97200</v>
      </c>
      <c r="H32" s="13">
        <v>97200</v>
      </c>
      <c r="I32" s="13"/>
      <c r="J32" s="13"/>
    </row>
    <row r="33" spans="1:10" ht="76.5">
      <c r="A33" s="19" t="s">
        <v>76</v>
      </c>
      <c r="B33" s="17">
        <v>6013</v>
      </c>
      <c r="C33" s="31" t="s">
        <v>77</v>
      </c>
      <c r="D33" s="29" t="s">
        <v>78</v>
      </c>
      <c r="E33" s="11" t="s">
        <v>79</v>
      </c>
      <c r="F33" s="11" t="s">
        <v>29</v>
      </c>
      <c r="G33" s="12">
        <f t="shared" ref="G33" si="20">SUM(H33:I33)</f>
        <v>50000</v>
      </c>
      <c r="H33" s="13">
        <v>50000</v>
      </c>
      <c r="I33" s="13">
        <v>0</v>
      </c>
      <c r="J33" s="13">
        <f t="shared" ref="J33" si="21">I33</f>
        <v>0</v>
      </c>
    </row>
    <row r="34" spans="1:10" ht="51">
      <c r="A34" s="19" t="s">
        <v>84</v>
      </c>
      <c r="B34" s="17">
        <v>6030</v>
      </c>
      <c r="C34" s="31" t="s">
        <v>77</v>
      </c>
      <c r="D34" s="29" t="s">
        <v>85</v>
      </c>
      <c r="E34" s="11" t="s">
        <v>28</v>
      </c>
      <c r="F34" s="11" t="s">
        <v>29</v>
      </c>
      <c r="G34" s="12">
        <f t="shared" ref="G34:G41" si="22">SUM(H34:I34)</f>
        <v>4234707</v>
      </c>
      <c r="H34" s="13">
        <f>4684789-H35-H36</f>
        <v>4234707</v>
      </c>
      <c r="I34" s="13">
        <v>0</v>
      </c>
      <c r="J34" s="13">
        <v>0</v>
      </c>
    </row>
    <row r="35" spans="1:10" ht="51">
      <c r="A35" s="19" t="s">
        <v>84</v>
      </c>
      <c r="B35" s="17">
        <v>6030</v>
      </c>
      <c r="C35" s="31" t="s">
        <v>77</v>
      </c>
      <c r="D35" s="29" t="s">
        <v>85</v>
      </c>
      <c r="E35" s="11" t="s">
        <v>86</v>
      </c>
      <c r="F35" s="11" t="s">
        <v>29</v>
      </c>
      <c r="G35" s="12">
        <f t="shared" si="22"/>
        <v>207182</v>
      </c>
      <c r="H35" s="13">
        <v>207182</v>
      </c>
      <c r="I35" s="13">
        <v>0</v>
      </c>
      <c r="J35" s="13">
        <f t="shared" ref="J35:J37" si="23">I35</f>
        <v>0</v>
      </c>
    </row>
    <row r="36" spans="1:10" ht="38.25">
      <c r="A36" s="19" t="s">
        <v>84</v>
      </c>
      <c r="B36" s="17">
        <v>6030</v>
      </c>
      <c r="C36" s="31" t="s">
        <v>77</v>
      </c>
      <c r="D36" s="29" t="s">
        <v>85</v>
      </c>
      <c r="E36" s="11" t="s">
        <v>87</v>
      </c>
      <c r="F36" s="11" t="s">
        <v>29</v>
      </c>
      <c r="G36" s="12">
        <f t="shared" si="22"/>
        <v>242900</v>
      </c>
      <c r="H36" s="13">
        <v>242900</v>
      </c>
      <c r="I36" s="13">
        <v>0</v>
      </c>
      <c r="J36" s="13">
        <v>0</v>
      </c>
    </row>
    <row r="37" spans="1:10" ht="51">
      <c r="A37" s="28" t="s">
        <v>88</v>
      </c>
      <c r="B37" s="28" t="s">
        <v>89</v>
      </c>
      <c r="C37" s="28" t="s">
        <v>90</v>
      </c>
      <c r="D37" s="32" t="s">
        <v>91</v>
      </c>
      <c r="E37" s="27" t="s">
        <v>92</v>
      </c>
      <c r="F37" s="11" t="s">
        <v>29</v>
      </c>
      <c r="G37" s="12">
        <f t="shared" si="22"/>
        <v>95000</v>
      </c>
      <c r="H37" s="13">
        <v>95000</v>
      </c>
      <c r="I37" s="13">
        <v>0</v>
      </c>
      <c r="J37" s="13">
        <f t="shared" si="23"/>
        <v>0</v>
      </c>
    </row>
    <row r="38" spans="1:10" ht="114.75">
      <c r="A38" s="28" t="s">
        <v>88</v>
      </c>
      <c r="B38" s="28" t="s">
        <v>89</v>
      </c>
      <c r="C38" s="28" t="s">
        <v>90</v>
      </c>
      <c r="D38" s="32" t="s">
        <v>91</v>
      </c>
      <c r="E38" s="27" t="s">
        <v>93</v>
      </c>
      <c r="F38" s="11" t="s">
        <v>29</v>
      </c>
      <c r="G38" s="12">
        <f t="shared" si="22"/>
        <v>70000</v>
      </c>
      <c r="H38" s="13">
        <v>70000</v>
      </c>
      <c r="I38" s="13">
        <v>0</v>
      </c>
      <c r="J38" s="13">
        <v>0</v>
      </c>
    </row>
    <row r="39" spans="1:10" ht="63.75">
      <c r="A39" s="30" t="s">
        <v>94</v>
      </c>
      <c r="B39" s="30" t="s">
        <v>95</v>
      </c>
      <c r="C39" s="30" t="s">
        <v>96</v>
      </c>
      <c r="D39" s="29" t="s">
        <v>97</v>
      </c>
      <c r="E39" s="11" t="s">
        <v>28</v>
      </c>
      <c r="F39" s="11" t="s">
        <v>29</v>
      </c>
      <c r="G39" s="12">
        <f t="shared" si="22"/>
        <v>1741633</v>
      </c>
      <c r="H39" s="13">
        <v>1741633</v>
      </c>
      <c r="I39" s="13">
        <v>0</v>
      </c>
      <c r="J39" s="13">
        <v>0</v>
      </c>
    </row>
    <row r="40" spans="1:10" ht="110.25" customHeight="1">
      <c r="A40" s="30" t="s">
        <v>98</v>
      </c>
      <c r="B40" s="30" t="s">
        <v>99</v>
      </c>
      <c r="C40" s="30" t="s">
        <v>100</v>
      </c>
      <c r="D40" s="29" t="s">
        <v>101</v>
      </c>
      <c r="E40" s="27" t="s">
        <v>102</v>
      </c>
      <c r="F40" s="11" t="s">
        <v>29</v>
      </c>
      <c r="G40" s="12">
        <f t="shared" si="22"/>
        <v>55000</v>
      </c>
      <c r="H40" s="13">
        <v>55000</v>
      </c>
      <c r="I40" s="13">
        <v>0</v>
      </c>
      <c r="J40" s="13">
        <v>0</v>
      </c>
    </row>
    <row r="41" spans="1:10" ht="36.75" customHeight="1">
      <c r="A41" s="35" t="s">
        <v>103</v>
      </c>
      <c r="B41" s="35" t="s">
        <v>104</v>
      </c>
      <c r="C41" s="35" t="s">
        <v>105</v>
      </c>
      <c r="D41" s="33" t="s">
        <v>106</v>
      </c>
      <c r="E41" s="34" t="s">
        <v>107</v>
      </c>
      <c r="F41" s="11" t="s">
        <v>29</v>
      </c>
      <c r="G41" s="12">
        <f t="shared" si="22"/>
        <v>125000</v>
      </c>
      <c r="H41" s="13">
        <v>125000</v>
      </c>
      <c r="I41" s="13">
        <v>0</v>
      </c>
      <c r="J41" s="13">
        <v>0</v>
      </c>
    </row>
    <row r="42" spans="1:10">
      <c r="A42" s="14" t="s">
        <v>23</v>
      </c>
      <c r="B42" s="14" t="s">
        <v>23</v>
      </c>
      <c r="C42" s="14" t="s">
        <v>23</v>
      </c>
      <c r="D42" s="15" t="s">
        <v>22</v>
      </c>
      <c r="E42" s="15" t="s">
        <v>23</v>
      </c>
      <c r="F42" s="15"/>
      <c r="G42" s="16">
        <f>SUM(G13:G41)</f>
        <v>115873604</v>
      </c>
      <c r="H42" s="16">
        <f>SUM(H13:H41)</f>
        <v>115642118</v>
      </c>
      <c r="I42" s="16">
        <f>SUM(I13:I41)</f>
        <v>231486</v>
      </c>
      <c r="J42" s="16">
        <f>SUM(J13:J41)</f>
        <v>231486</v>
      </c>
    </row>
    <row r="45" spans="1:10">
      <c r="A45" t="s">
        <v>109</v>
      </c>
      <c r="F45" t="s">
        <v>110</v>
      </c>
    </row>
  </sheetData>
  <mergeCells count="14">
    <mergeCell ref="H1:I1"/>
    <mergeCell ref="H2:I2"/>
    <mergeCell ref="H3:I3"/>
    <mergeCell ref="H4:I4"/>
    <mergeCell ref="A5:J5"/>
    <mergeCell ref="F9:F10"/>
    <mergeCell ref="G9:G10"/>
    <mergeCell ref="H9:H10"/>
    <mergeCell ref="I9:J9"/>
    <mergeCell ref="A9:A10"/>
    <mergeCell ref="B9:B10"/>
    <mergeCell ref="C9:C10"/>
    <mergeCell ref="D9:D10"/>
    <mergeCell ref="E9:E10"/>
  </mergeCells>
  <pageMargins left="0.196850393700787" right="0.196850393700787" top="0.39370078740157499" bottom="0.196850393700787" header="0" footer="0"/>
  <pageSetup paperSize="9" scale="9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2020-12-21T09:54:43Z</cp:lastPrinted>
  <dcterms:created xsi:type="dcterms:W3CDTF">2020-12-20T17:46:51Z</dcterms:created>
  <dcterms:modified xsi:type="dcterms:W3CDTF">2020-12-21T15:26:55Z</dcterms:modified>
</cp:coreProperties>
</file>