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38" i="1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<sst xmlns="http://schemas.openxmlformats.org/spreadsheetml/2006/main" count="43" uniqueCount="43">
  <si>
    <t>Станом на 06.01.2022</t>
  </si>
  <si>
    <t>Аналіз виконання плану по доходах</t>
  </si>
  <si>
    <t>На 31.12.2021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</si>
  <si>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</si>
  <si>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</si>
  <si>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</si>
  <si>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</si>
  <si>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</si>
  <si>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</si>
  <si>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</si>
  <si>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</si>
  <si>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</si>
  <si>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</si>
  <si>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</si>
  <si>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</si>
  <si>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</si>
  <si>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</si>
  <si>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</si>
  <si>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</si>
  <si>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</si>
  <si>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</si>
  <si>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Неподаткові надходження  </t>
  </si>
  <si>
    <t>Інші неподаткові надходження  </t>
  </si>
  <si>
    <t>Інші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</si>
  <si>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</si>
  <si>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</si>
  <si>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</si>
  <si>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</si>
  <si>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</si>
  <si>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</si>
  <si>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</si>
  <si>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</si>
  <si>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</si>
  <si>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</si>
  <si>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</si>
  <si>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</si>
  <si>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</si>
  <si>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</si>
  <si>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</si>
  <si>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погашення заборгованості з різниці в тарифах що підлягає урегулюванню згідно із Законом України `Про заходи, спрямовані на врегулювання заборгованості теплопостачальних та теплогенеруючих організацій та підприємств централ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</si>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</sst>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workbookViewId="0">
      <selection activeCell="C4" sqref="C4:D4"/>
    </sheetView>
  </sheetViews>
  <sheetFormatPr defaultRowHeight="12.75"/>
  <cols>
    <col min="1" max="1" width="0.140625" customWidth="1"/>
    <col min="3" max="3" width="27.7109375" customWidth="1"/>
    <col min="4" max="6" width="13.85546875" customWidth="1"/>
    <col min="7" max="8" width="10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51470</v>
      </c>
      <c r="E9" s="12">
        <v>51470</v>
      </c>
      <c r="F9" s="12">
        <v>51470</v>
      </c>
      <c r="G9" s="12">
        <v>61020.41</v>
      </c>
      <c r="H9" s="12">
        <f>G9-F9</f>
        <v>9550.4100000000035</v>
      </c>
      <c r="I9" s="12">
        <f>IF(F9=0,0,G9/F9*100)</f>
        <v>118.5552943462211</v>
      </c>
    </row>
    <row r="10" spans="1:12">
      <c r="A10" s="11"/>
      <c r="B10" s="11">
        <v>19000000</v>
      </c>
      <c r="C10" s="11" t="s">
        <v>14</v>
      </c>
      <c r="D10" s="12">
        <v>51470</v>
      </c>
      <c r="E10" s="12">
        <v>51470</v>
      </c>
      <c r="F10" s="12">
        <v>51470</v>
      </c>
      <c r="G10" s="12">
        <v>61020.41</v>
      </c>
      <c r="H10" s="12">
        <f>G10-F10</f>
        <v>9550.4100000000035</v>
      </c>
      <c r="I10" s="12">
        <f>IF(F10=0,0,G10/F10*100)</f>
        <v>118.5552943462211</v>
      </c>
    </row>
    <row r="11" spans="1:12">
      <c r="A11" s="11"/>
      <c r="B11" s="11">
        <v>19010000</v>
      </c>
      <c r="C11" s="11" t="s">
        <v>15</v>
      </c>
      <c r="D11" s="12">
        <v>41470</v>
      </c>
      <c r="E11" s="12">
        <v>41470</v>
      </c>
      <c r="F11" s="12">
        <v>41470</v>
      </c>
      <c r="G11" s="12">
        <v>61020.41</v>
      </c>
      <c r="H11" s="12">
        <f>G11-F11</f>
        <v>19550.410000000003</v>
      </c>
      <c r="I11" s="12">
        <f>IF(F11=0,0,G11/F11*100)</f>
        <v>147.14350132625995</v>
      </c>
    </row>
    <row r="12" spans="1:12">
      <c r="A12" s="11"/>
      <c r="B12" s="11">
        <v>19010100</v>
      </c>
      <c r="C12" s="11" t="s">
        <v>16</v>
      </c>
      <c r="D12" s="12">
        <v>30000</v>
      </c>
      <c r="E12" s="12">
        <v>30000</v>
      </c>
      <c r="F12" s="12">
        <v>30000</v>
      </c>
      <c r="G12" s="12">
        <v>34722.559999999998</v>
      </c>
      <c r="H12" s="12">
        <f>G12-F12</f>
        <v>4722.5599999999977</v>
      </c>
      <c r="I12" s="12">
        <f>IF(F12=0,0,G12/F12*100)</f>
        <v>115.74186666666665</v>
      </c>
    </row>
    <row r="13" spans="1:12">
      <c r="A13" s="11"/>
      <c r="B13" s="11">
        <v>19010200</v>
      </c>
      <c r="C13" s="11" t="s">
        <v>17</v>
      </c>
      <c r="D13" s="12">
        <v>11200</v>
      </c>
      <c r="E13" s="12">
        <v>11200</v>
      </c>
      <c r="F13" s="12">
        <v>11200</v>
      </c>
      <c r="G13" s="12">
        <v>11446.4</v>
      </c>
      <c r="H13" s="12">
        <f>G13-F13</f>
        <v>246.39999999999964</v>
      </c>
      <c r="I13" s="12">
        <f>IF(F13=0,0,G13/F13*100)</f>
        <v>102.2</v>
      </c>
    </row>
    <row r="14" spans="1:12">
      <c r="A14" s="11"/>
      <c r="B14" s="11">
        <v>19010300</v>
      </c>
      <c r="C14" s="11" t="s">
        <v>18</v>
      </c>
      <c r="D14" s="12">
        <v>270</v>
      </c>
      <c r="E14" s="12">
        <v>270</v>
      </c>
      <c r="F14" s="12">
        <v>270</v>
      </c>
      <c r="G14" s="12">
        <v>14851.45</v>
      </c>
      <c r="H14" s="12">
        <f>G14-F14</f>
        <v>14581.45</v>
      </c>
      <c r="I14" s="12">
        <f>IF(F14=0,0,G14/F14*100)</f>
        <v>5500.5370370370374</v>
      </c>
    </row>
    <row r="15" spans="1:12">
      <c r="A15" s="11"/>
      <c r="B15" s="11">
        <v>19050000</v>
      </c>
      <c r="C15" s="11" t="s">
        <v>19</v>
      </c>
      <c r="D15" s="12">
        <v>10000</v>
      </c>
      <c r="E15" s="12">
        <v>10000</v>
      </c>
      <c r="F15" s="12">
        <v>10000</v>
      </c>
      <c r="G15" s="12">
        <v>0</v>
      </c>
      <c r="H15" s="12">
        <f>G15-F15</f>
        <v>-10000</v>
      </c>
      <c r="I15" s="12">
        <f>IF(F15=0,0,G15/F15*100)</f>
        <v>0</v>
      </c>
    </row>
    <row r="16" spans="1:12">
      <c r="A16" s="11"/>
      <c r="B16" s="11">
        <v>19050200</v>
      </c>
      <c r="C16" s="11" t="s">
        <v>20</v>
      </c>
      <c r="D16" s="12">
        <v>10000</v>
      </c>
      <c r="E16" s="12">
        <v>10000</v>
      </c>
      <c r="F16" s="12">
        <v>10000</v>
      </c>
      <c r="G16" s="12">
        <v>0</v>
      </c>
      <c r="H16" s="12">
        <f>G16-F16</f>
        <v>-10000</v>
      </c>
      <c r="I16" s="12">
        <f>IF(F16=0,0,G16/F16*100)</f>
        <v>0</v>
      </c>
    </row>
    <row r="17" spans="1:9">
      <c r="A17" s="11"/>
      <c r="B17" s="11">
        <v>20000000</v>
      </c>
      <c r="C17" s="11" t="s">
        <v>21</v>
      </c>
      <c r="D17" s="12">
        <v>1335485</v>
      </c>
      <c r="E17" s="12">
        <v>1335485</v>
      </c>
      <c r="F17" s="12">
        <v>1335485</v>
      </c>
      <c r="G17" s="12">
        <v>2284375.35</v>
      </c>
      <c r="H17" s="12">
        <f>G17-F17</f>
        <v>948890.35000000009</v>
      </c>
      <c r="I17" s="12">
        <f>IF(F17=0,0,G17/F17*100)</f>
        <v>171.05211589796966</v>
      </c>
    </row>
    <row r="18" spans="1:9">
      <c r="A18" s="11"/>
      <c r="B18" s="11">
        <v>24000000</v>
      </c>
      <c r="C18" s="11" t="s">
        <v>22</v>
      </c>
      <c r="D18" s="12">
        <v>1000</v>
      </c>
      <c r="E18" s="12">
        <v>1000</v>
      </c>
      <c r="F18" s="12">
        <v>1000</v>
      </c>
      <c r="G18" s="12">
        <v>6069.35</v>
      </c>
      <c r="H18" s="12">
        <f>G18-F18</f>
        <v>5069.3500000000004</v>
      </c>
      <c r="I18" s="12">
        <f>IF(F18=0,0,G18/F18*100)</f>
        <v>606.93499999999995</v>
      </c>
    </row>
    <row r="19" spans="1:9">
      <c r="A19" s="11"/>
      <c r="B19" s="11">
        <v>24060000</v>
      </c>
      <c r="C19" s="11" t="s">
        <v>23</v>
      </c>
      <c r="D19" s="12">
        <v>1000</v>
      </c>
      <c r="E19" s="12">
        <v>1000</v>
      </c>
      <c r="F19" s="12">
        <v>1000</v>
      </c>
      <c r="G19" s="12">
        <v>6069.35</v>
      </c>
      <c r="H19" s="12">
        <f>G19-F19</f>
        <v>5069.3500000000004</v>
      </c>
      <c r="I19" s="12">
        <f>IF(F19=0,0,G19/F19*100)</f>
        <v>606.93499999999995</v>
      </c>
    </row>
    <row r="20" spans="1:9">
      <c r="A20" s="11"/>
      <c r="B20" s="11">
        <v>24062100</v>
      </c>
      <c r="C20" s="11" t="s">
        <v>24</v>
      </c>
      <c r="D20" s="12">
        <v>1000</v>
      </c>
      <c r="E20" s="12">
        <v>1000</v>
      </c>
      <c r="F20" s="12">
        <v>1000</v>
      </c>
      <c r="G20" s="12">
        <v>6069.35</v>
      </c>
      <c r="H20" s="12">
        <f>G20-F20</f>
        <v>5069.3500000000004</v>
      </c>
      <c r="I20" s="12">
        <f>IF(F20=0,0,G20/F20*100)</f>
        <v>606.93499999999995</v>
      </c>
    </row>
    <row r="21" spans="1:9">
      <c r="A21" s="11"/>
      <c r="B21" s="11">
        <v>25000000</v>
      </c>
      <c r="C21" s="11" t="s">
        <v>25</v>
      </c>
      <c r="D21" s="12">
        <v>1334485</v>
      </c>
      <c r="E21" s="12">
        <v>1334485</v>
      </c>
      <c r="F21" s="12">
        <v>1334485</v>
      </c>
      <c r="G21" s="12">
        <v>2278306</v>
      </c>
      <c r="H21" s="12">
        <f>G21-F21</f>
        <v>943821</v>
      </c>
      <c r="I21" s="12">
        <f>IF(F21=0,0,G21/F21*100)</f>
        <v>170.72548586158703</v>
      </c>
    </row>
    <row r="22" spans="1:9">
      <c r="A22" s="11"/>
      <c r="B22" s="11">
        <v>25010000</v>
      </c>
      <c r="C22" s="11" t="s">
        <v>26</v>
      </c>
      <c r="D22" s="12">
        <v>1334485</v>
      </c>
      <c r="E22" s="12">
        <v>1334485</v>
      </c>
      <c r="F22" s="12">
        <v>1334485</v>
      </c>
      <c r="G22" s="12">
        <v>1925963.5</v>
      </c>
      <c r="H22" s="12">
        <f>G22-F22</f>
        <v>591478.5</v>
      </c>
      <c r="I22" s="12">
        <f>IF(F22=0,0,G22/F22*100)</f>
        <v>144.32260385092377</v>
      </c>
    </row>
    <row r="23" spans="1:9">
      <c r="A23" s="11"/>
      <c r="B23" s="11">
        <v>25010100</v>
      </c>
      <c r="C23" s="11" t="s">
        <v>27</v>
      </c>
      <c r="D23" s="12">
        <v>1334485</v>
      </c>
      <c r="E23" s="12">
        <v>1334485</v>
      </c>
      <c r="F23" s="12">
        <v>1334485</v>
      </c>
      <c r="G23" s="12">
        <v>1835488.41</v>
      </c>
      <c r="H23" s="12">
        <f>G23-F23</f>
        <v>501003.40999999992</v>
      </c>
      <c r="I23" s="12">
        <f>IF(F23=0,0,G23/F23*100)</f>
        <v>137.54282813220081</v>
      </c>
    </row>
    <row r="24" spans="1:9">
      <c r="A24" s="11"/>
      <c r="B24" s="11">
        <v>25010300</v>
      </c>
      <c r="C24" s="11" t="s">
        <v>28</v>
      </c>
      <c r="D24" s="12">
        <v>0</v>
      </c>
      <c r="E24" s="12">
        <v>0</v>
      </c>
      <c r="F24" s="12">
        <v>0</v>
      </c>
      <c r="G24" s="12">
        <v>72954.53</v>
      </c>
      <c r="H24" s="12">
        <f>G24-F24</f>
        <v>72954.53</v>
      </c>
      <c r="I24" s="12">
        <f>IF(F24=0,0,G24/F24*100)</f>
        <v>0</v>
      </c>
    </row>
    <row r="25" spans="1:9">
      <c r="A25" s="11"/>
      <c r="B25" s="11">
        <v>25010400</v>
      </c>
      <c r="C25" s="11" t="s">
        <v>29</v>
      </c>
      <c r="D25" s="12">
        <v>0</v>
      </c>
      <c r="E25" s="12">
        <v>0</v>
      </c>
      <c r="F25" s="12">
        <v>0</v>
      </c>
      <c r="G25" s="12">
        <v>17520.560000000001</v>
      </c>
      <c r="H25" s="12">
        <f>G25-F25</f>
        <v>17520.560000000001</v>
      </c>
      <c r="I25" s="12">
        <f>IF(F25=0,0,G25/F25*100)</f>
        <v>0</v>
      </c>
    </row>
    <row r="26" spans="1:9">
      <c r="A26" s="11"/>
      <c r="B26" s="11">
        <v>25020000</v>
      </c>
      <c r="C26" s="11" t="s">
        <v>30</v>
      </c>
      <c r="D26" s="12">
        <v>0</v>
      </c>
      <c r="E26" s="12">
        <v>0</v>
      </c>
      <c r="F26" s="12">
        <v>0</v>
      </c>
      <c r="G26" s="12">
        <v>352342.5</v>
      </c>
      <c r="H26" s="12">
        <f>G26-F26</f>
        <v>352342.5</v>
      </c>
      <c r="I26" s="12">
        <f>IF(F26=0,0,G26/F26*100)</f>
        <v>0</v>
      </c>
    </row>
    <row r="27" spans="1:9">
      <c r="A27" s="11"/>
      <c r="B27" s="11">
        <v>25020100</v>
      </c>
      <c r="C27" s="11" t="s">
        <v>31</v>
      </c>
      <c r="D27" s="12">
        <v>0</v>
      </c>
      <c r="E27" s="12">
        <v>0</v>
      </c>
      <c r="F27" s="12">
        <v>0</v>
      </c>
      <c r="G27" s="12">
        <v>352342.5</v>
      </c>
      <c r="H27" s="12">
        <f>G27-F27</f>
        <v>352342.5</v>
      </c>
      <c r="I27" s="12">
        <f>IF(F27=0,0,G27/F27*100)</f>
        <v>0</v>
      </c>
    </row>
    <row r="28" spans="1:9">
      <c r="A28" s="11"/>
      <c r="B28" s="11">
        <v>30000000</v>
      </c>
      <c r="C28" s="11" t="s">
        <v>32</v>
      </c>
      <c r="D28" s="12">
        <v>10000</v>
      </c>
      <c r="E28" s="12">
        <v>436878</v>
      </c>
      <c r="F28" s="12">
        <v>436878</v>
      </c>
      <c r="G28" s="12">
        <v>644881.28</v>
      </c>
      <c r="H28" s="12">
        <f>G28-F28</f>
        <v>208003.28000000003</v>
      </c>
      <c r="I28" s="12">
        <f>IF(F28=0,0,G28/F28*100)</f>
        <v>147.61129651756326</v>
      </c>
    </row>
    <row r="29" spans="1:9">
      <c r="A29" s="11"/>
      <c r="B29" s="11">
        <v>33000000</v>
      </c>
      <c r="C29" s="11" t="s">
        <v>33</v>
      </c>
      <c r="D29" s="12">
        <v>10000</v>
      </c>
      <c r="E29" s="12">
        <v>436878</v>
      </c>
      <c r="F29" s="12">
        <v>436878</v>
      </c>
      <c r="G29" s="12">
        <v>644881.28</v>
      </c>
      <c r="H29" s="12">
        <f>G29-F29</f>
        <v>208003.28000000003</v>
      </c>
      <c r="I29" s="12">
        <f>IF(F29=0,0,G29/F29*100)</f>
        <v>147.61129651756326</v>
      </c>
    </row>
    <row r="30" spans="1:9">
      <c r="A30" s="11"/>
      <c r="B30" s="11">
        <v>33010000</v>
      </c>
      <c r="C30" s="11" t="s">
        <v>34</v>
      </c>
      <c r="D30" s="12">
        <v>10000</v>
      </c>
      <c r="E30" s="12">
        <v>436878</v>
      </c>
      <c r="F30" s="12">
        <v>436878</v>
      </c>
      <c r="G30" s="12">
        <v>644881.28</v>
      </c>
      <c r="H30" s="12">
        <f>G30-F30</f>
        <v>208003.28000000003</v>
      </c>
      <c r="I30" s="12">
        <f>IF(F30=0,0,G30/F30*100)</f>
        <v>147.61129651756326</v>
      </c>
    </row>
    <row r="31" spans="1:9">
      <c r="A31" s="11"/>
      <c r="B31" s="11">
        <v>33010100</v>
      </c>
      <c r="C31" s="11" t="s">
        <v>35</v>
      </c>
      <c r="D31" s="12">
        <v>10000</v>
      </c>
      <c r="E31" s="12">
        <v>436878</v>
      </c>
      <c r="F31" s="12">
        <v>436878</v>
      </c>
      <c r="G31" s="12">
        <v>644881.28</v>
      </c>
      <c r="H31" s="12">
        <f>G31-F31</f>
        <v>208003.28000000003</v>
      </c>
      <c r="I31" s="12">
        <f>IF(F31=0,0,G31/F31*100)</f>
        <v>147.61129651756326</v>
      </c>
    </row>
    <row r="32" spans="1:9">
      <c r="A32" s="11"/>
      <c r="B32" s="11">
        <v>40000000</v>
      </c>
      <c r="C32" s="11" t="s">
        <v>36</v>
      </c>
      <c r="D32" s="12">
        <v>0</v>
      </c>
      <c r="E32" s="12">
        <v>1881751</v>
      </c>
      <c r="F32" s="12">
        <v>1881751</v>
      </c>
      <c r="G32" s="12">
        <v>891961.59000000008</v>
      </c>
      <c r="H32" s="12">
        <f>G32-F32</f>
        <v>-989789.40999999992</v>
      </c>
      <c r="I32" s="12">
        <f>IF(F32=0,0,G32/F32*100)</f>
        <v>47.400617297400139</v>
      </c>
    </row>
    <row r="33" spans="1:9">
      <c r="A33" s="11"/>
      <c r="B33" s="11">
        <v>41000000</v>
      </c>
      <c r="C33" s="11" t="s">
        <v>37</v>
      </c>
      <c r="D33" s="12">
        <v>0</v>
      </c>
      <c r="E33" s="12">
        <v>1881751</v>
      </c>
      <c r="F33" s="12">
        <v>1881751</v>
      </c>
      <c r="G33" s="12">
        <v>891961.59000000008</v>
      </c>
      <c r="H33" s="12">
        <f>G33-F33</f>
        <v>-989789.40999999992</v>
      </c>
      <c r="I33" s="12">
        <f>IF(F33=0,0,G33/F33*100)</f>
        <v>47.400617297400139</v>
      </c>
    </row>
    <row r="34" spans="1:9">
      <c r="A34" s="11"/>
      <c r="B34" s="11">
        <v>41050000</v>
      </c>
      <c r="C34" s="11" t="s">
        <v>38</v>
      </c>
      <c r="D34" s="12">
        <v>0</v>
      </c>
      <c r="E34" s="12">
        <v>1881751</v>
      </c>
      <c r="F34" s="12">
        <v>1881751</v>
      </c>
      <c r="G34" s="12">
        <v>891961.59000000008</v>
      </c>
      <c r="H34" s="12">
        <f>G34-F34</f>
        <v>-989789.40999999992</v>
      </c>
      <c r="I34" s="12">
        <f>IF(F34=0,0,G34/F34*100)</f>
        <v>47.400617297400139</v>
      </c>
    </row>
    <row r="35" spans="1:9">
      <c r="A35" s="11"/>
      <c r="B35" s="11">
        <v>41052900</v>
      </c>
      <c r="C35" s="11" t="s">
        <v>39</v>
      </c>
      <c r="D35" s="12">
        <v>0</v>
      </c>
      <c r="E35" s="12">
        <v>1586192</v>
      </c>
      <c r="F35" s="12">
        <v>1586192</v>
      </c>
      <c r="G35" s="12">
        <v>601382.80000000005</v>
      </c>
      <c r="H35" s="12">
        <f>G35-F35</f>
        <v>-984809.2</v>
      </c>
      <c r="I35" s="12">
        <f>IF(F35=0,0,G35/F35*100)</f>
        <v>37.913619536600869</v>
      </c>
    </row>
    <row r="36" spans="1:9">
      <c r="A36" s="11"/>
      <c r="B36" s="11">
        <v>41053900</v>
      </c>
      <c r="C36" s="11" t="s">
        <v>40</v>
      </c>
      <c r="D36" s="12">
        <v>0</v>
      </c>
      <c r="E36" s="12">
        <v>295559</v>
      </c>
      <c r="F36" s="12">
        <v>295559</v>
      </c>
      <c r="G36" s="12">
        <v>290578.78999999998</v>
      </c>
      <c r="H36" s="12">
        <f>G36-F36</f>
        <v>-4980.210000000021</v>
      </c>
      <c r="I36" s="12">
        <f>IF(F36=0,0,G36/F36*100)</f>
        <v>98.314986178732497</v>
      </c>
    </row>
    <row r="37" spans="1:9">
      <c r="A37" s="13" t="s">
        <v>41</v>
      </c>
      <c r="B37" s="14"/>
      <c r="C37" s="14"/>
      <c r="D37" s="15">
        <v>1396955</v>
      </c>
      <c r="E37" s="15">
        <v>1823833</v>
      </c>
      <c r="F37" s="15">
        <v>1823833</v>
      </c>
      <c r="G37" s="15">
        <v>2990277.04</v>
      </c>
      <c r="H37" s="15">
        <f>G37-F37</f>
        <v>1166444.04</v>
      </c>
      <c r="I37" s="15">
        <f>IF(F37=0,0,G37/F37*100)</f>
        <v>163.95563848225137</v>
      </c>
    </row>
    <row r="38" spans="1:9">
      <c r="A38" s="13" t="s">
        <v>42</v>
      </c>
      <c r="B38" s="14"/>
      <c r="C38" s="14"/>
      <c r="D38" s="15">
        <v>1396955</v>
      </c>
      <c r="E38" s="15">
        <v>3705584</v>
      </c>
      <c r="F38" s="15">
        <v>3705584</v>
      </c>
      <c r="G38" s="15">
        <v>3882238.63</v>
      </c>
      <c r="H38" s="15">
        <f>G38-F38</f>
        <v>176654.62999999989</v>
      </c>
      <c r="I38" s="15">
        <f>IF(F38=0,0,G38/F38*100)</f>
        <v>104.76725477009832</v>
      </c>
    </row>
  </sheetData>
  <mergeCells count="8">
    <mergeCell ref="A37:C37"/>
    <mergeCell ref="A38:C38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2022-01-06T07:10:09Z</cp:lastPrinted>
  <dcterms:created xsi:type="dcterms:W3CDTF">2022-01-06T07:09:42Z</dcterms:created>
  <dcterms:modified xsi:type="dcterms:W3CDTF">2022-01-06T07:10:31Z</dcterms:modified>
</cp:coreProperties>
</file>