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definedNames>
    <definedName name="_xlnm.Print_Titles" localSheetId="0">Лист1!$A:$C</definedName>
  </definedNames>
  <calcPr calcId="124519" refMode="R1C1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<sst xmlns="http://schemas.openxmlformats.org/spreadsheetml/2006/main" count="42" uniqueCount="42">
  <si>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01.12.2021</t>
  </si>
  <si>
    <t>Аналіз виконання плану по доходах</t>
  </si>
  <si>
    <t>На 30.11.2021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</si>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</sst>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5"/>
  <cols>
    <col min="1" max="1" width="0.140625" customWidth="1"/>
    <col min="3" max="3" width="25.140625" customWidth="1"/>
    <col min="4" max="6" width="13.85546875" customWidth="1"/>
    <col min="7" max="8" width="10.5703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51345</v>
      </c>
      <c r="G9" s="12">
        <v>60642.33</v>
      </c>
      <c r="H9" s="12">
        <f>G9-F9</f>
        <v>9297.3300000000017</v>
      </c>
      <c r="I9" s="12">
        <f>IF(F9=0,0,G9/F9*100)</f>
        <v>118.1075664621677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51345</v>
      </c>
      <c r="G10" s="12">
        <v>60642.33</v>
      </c>
      <c r="H10" s="12">
        <f>G10-F10</f>
        <v>9297.3300000000017</v>
      </c>
      <c r="I10" s="12">
        <f>IF(F10=0,0,G10/F10*100)</f>
        <v>118.1075664621677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41345</v>
      </c>
      <c r="G11" s="12">
        <v>60642.33</v>
      </c>
      <c r="H11" s="12">
        <f>G11-F11</f>
        <v>19297.330000000002</v>
      </c>
      <c r="I11" s="12">
        <f>IF(F11=0,0,G11/F11*100)</f>
        <v>146.67391462087315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29875</v>
      </c>
      <c r="G12" s="12">
        <v>34720.11</v>
      </c>
      <c r="H12" s="12">
        <f>G12-F12</f>
        <v>4845.1100000000006</v>
      </c>
      <c r="I12" s="12">
        <f>IF(F12=0,0,G12/F12*100)</f>
        <v>116.21794142259414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11200</v>
      </c>
      <c r="G13" s="12">
        <v>11446.4</v>
      </c>
      <c r="H13" s="12">
        <f>G13-F13</f>
        <v>246.39999999999964</v>
      </c>
      <c r="I13" s="12">
        <f>IF(F13=0,0,G13/F13*100)</f>
        <v>102.2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270</v>
      </c>
      <c r="G14" s="12">
        <v>14475.82</v>
      </c>
      <c r="H14" s="12">
        <f>G14-F14</f>
        <v>14205.82</v>
      </c>
      <c r="I14" s="12">
        <f>IF(F14=0,0,G14/F14*100)</f>
        <v>5361.4148148148142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1224277.92</v>
      </c>
      <c r="G17" s="12">
        <v>2044506.9600000002</v>
      </c>
      <c r="H17" s="12">
        <f>G17-F17</f>
        <v>820229.04000000027</v>
      </c>
      <c r="I17" s="12">
        <f>IF(F17=0,0,G17/F17*100)</f>
        <v>166.99696421871272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6069.35</v>
      </c>
      <c r="H18" s="12">
        <f>G18-F18</f>
        <v>5069.3500000000004</v>
      </c>
      <c r="I18" s="12">
        <f>IF(F18=0,0,G18/F18*100)</f>
        <v>606.93499999999995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6069.35</v>
      </c>
      <c r="H19" s="12">
        <f>G19-F19</f>
        <v>5069.3500000000004</v>
      </c>
      <c r="I19" s="12">
        <f>IF(F19=0,0,G19/F19*100)</f>
        <v>606.93499999999995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6069.35</v>
      </c>
      <c r="H20" s="12">
        <f>G20-F20</f>
        <v>5069.3500000000004</v>
      </c>
      <c r="I20" s="12">
        <f>IF(F20=0,0,G20/F20*100)</f>
        <v>606.93499999999995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1223277.92</v>
      </c>
      <c r="G21" s="12">
        <v>2038437.61</v>
      </c>
      <c r="H21" s="12">
        <f>G21-F21</f>
        <v>815159.69000000018</v>
      </c>
      <c r="I21" s="12">
        <f>IF(F21=0,0,G21/F21*100)</f>
        <v>166.63732555558596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1223277.92</v>
      </c>
      <c r="G22" s="12">
        <v>1703131.11</v>
      </c>
      <c r="H22" s="12">
        <f>G22-F22</f>
        <v>479853.19000000018</v>
      </c>
      <c r="I22" s="12">
        <f>IF(F22=0,0,G22/F22*100)</f>
        <v>139.22683326124289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1223277.92</v>
      </c>
      <c r="G23" s="12">
        <v>1625911.93</v>
      </c>
      <c r="H23" s="12">
        <f>G23-F23</f>
        <v>402634.01</v>
      </c>
      <c r="I23" s="12">
        <f>IF(F23=0,0,G23/F23*100)</f>
        <v>132.91435277438833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66319.33</v>
      </c>
      <c r="H24" s="12">
        <f>G24-F24</f>
        <v>66319.33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10899.85</v>
      </c>
      <c r="H25" s="12">
        <f>G25-F25</f>
        <v>10899.85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335306.5</v>
      </c>
      <c r="H26" s="12">
        <f>G26-F26</f>
        <v>335306.5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335306.5</v>
      </c>
      <c r="H27" s="12">
        <f>G27-F27</f>
        <v>335306.5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436878</v>
      </c>
      <c r="F28" s="12">
        <v>436878</v>
      </c>
      <c r="G28" s="12">
        <v>644881.28</v>
      </c>
      <c r="H28" s="12">
        <f>G28-F28</f>
        <v>208003.28000000003</v>
      </c>
      <c r="I28" s="12">
        <f>IF(F28=0,0,G28/F28*100)</f>
        <v>147.61129651756326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436878</v>
      </c>
      <c r="F29" s="12">
        <v>436878</v>
      </c>
      <c r="G29" s="12">
        <v>644881.28</v>
      </c>
      <c r="H29" s="12">
        <f>G29-F29</f>
        <v>208003.28000000003</v>
      </c>
      <c r="I29" s="12">
        <f>IF(F29=0,0,G29/F29*100)</f>
        <v>147.61129651756326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436878</v>
      </c>
      <c r="F30" s="12">
        <v>436878</v>
      </c>
      <c r="G30" s="12">
        <v>644881.28</v>
      </c>
      <c r="H30" s="12">
        <f>G30-F30</f>
        <v>208003.28000000003</v>
      </c>
      <c r="I30" s="12">
        <f>IF(F30=0,0,G30/F30*100)</f>
        <v>147.61129651756326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436878</v>
      </c>
      <c r="F31" s="12">
        <v>436878</v>
      </c>
      <c r="G31" s="12">
        <v>644881.28</v>
      </c>
      <c r="H31" s="12">
        <f>G31-F31</f>
        <v>208003.28000000003</v>
      </c>
      <c r="I31" s="12">
        <f>IF(F31=0,0,G31/F31*100)</f>
        <v>147.61129651756326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295559</v>
      </c>
      <c r="F32" s="12">
        <v>295559</v>
      </c>
      <c r="G32" s="12">
        <v>280621.78999999998</v>
      </c>
      <c r="H32" s="12">
        <f>G32-F32</f>
        <v>-14937.210000000021</v>
      </c>
      <c r="I32" s="12">
        <f>IF(F32=0,0,G32/F32*100)</f>
        <v>94.946115665569309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295559</v>
      </c>
      <c r="F33" s="12">
        <v>295559</v>
      </c>
      <c r="G33" s="12">
        <v>280621.78999999998</v>
      </c>
      <c r="H33" s="12">
        <f>G33-F33</f>
        <v>-14937.210000000021</v>
      </c>
      <c r="I33" s="12">
        <f>IF(F33=0,0,G33/F33*100)</f>
        <v>94.946115665569309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295559</v>
      </c>
      <c r="F34" s="12">
        <v>295559</v>
      </c>
      <c r="G34" s="12">
        <v>280621.78999999998</v>
      </c>
      <c r="H34" s="12">
        <f>G34-F34</f>
        <v>-14937.210000000021</v>
      </c>
      <c r="I34" s="12">
        <f>IF(F34=0,0,G34/F34*100)</f>
        <v>94.946115665569309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295559</v>
      </c>
      <c r="F35" s="12">
        <v>295559</v>
      </c>
      <c r="G35" s="12">
        <v>280621.78999999998</v>
      </c>
      <c r="H35" s="12">
        <f>G35-F35</f>
        <v>-14937.210000000021</v>
      </c>
      <c r="I35" s="12">
        <f>IF(F35=0,0,G35/F35*100)</f>
        <v>94.946115665569309</v>
      </c>
    </row>
    <row r="36" spans="1:9">
      <c r="A36" s="13" t="s">
        <v>40</v>
      </c>
      <c r="B36" s="14"/>
      <c r="C36" s="14"/>
      <c r="D36" s="15">
        <v>1396955</v>
      </c>
      <c r="E36" s="15">
        <v>1823833</v>
      </c>
      <c r="F36" s="15">
        <v>1712500.92</v>
      </c>
      <c r="G36" s="15">
        <v>2750030.5700000003</v>
      </c>
      <c r="H36" s="15">
        <f>G36-F36</f>
        <v>1037529.6500000004</v>
      </c>
      <c r="I36" s="15">
        <f>IF(F36=0,0,G36/F36*100)</f>
        <v>160.58564044450267</v>
      </c>
    </row>
    <row r="37" spans="1:9">
      <c r="A37" s="13" t="s">
        <v>41</v>
      </c>
      <c r="B37" s="14"/>
      <c r="C37" s="14"/>
      <c r="D37" s="15">
        <v>1396955</v>
      </c>
      <c r="E37" s="15">
        <v>2119392</v>
      </c>
      <c r="F37" s="15">
        <v>2008059.92</v>
      </c>
      <c r="G37" s="15">
        <v>3030652.3600000003</v>
      </c>
      <c r="H37" s="15">
        <f>G37-F37</f>
        <v>1022592.4400000004</v>
      </c>
      <c r="I37" s="15">
        <f>IF(F37=0,0,G37/F37*100)</f>
        <v>150.92439871017399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2021-12-01T07:05:23Z</dcterms:created>
  <dcterms:modified xsi:type="dcterms:W3CDTF">2021-12-01T07:06:03Z</dcterms:modified>
</cp:coreProperties>
</file>