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7" sheetId="7" r:id="rId1"/>
  </sheets>
  <definedNames>
    <definedName name="_xlnm.Print_Area" localSheetId="0">'7'!$B$1:$K$48</definedName>
  </definedNames>
  <calcPr calcId="124519"/>
</workbook>
</file>

<file path=xl/calcChain.xml><?xml version="1.0" encoding="utf-8"?>
<calcChain xmlns="http://schemas.openxmlformats.org/spreadsheetml/2006/main">
  <c r="J29" i="7"/>
  <c r="K29"/>
  <c r="K28" s="1"/>
  <c r="K23"/>
  <c r="J23"/>
  <c r="I45"/>
  <c r="I15"/>
  <c r="J16"/>
  <c r="K35"/>
  <c r="J35"/>
  <c r="H35"/>
  <c r="I35"/>
  <c r="J36"/>
  <c r="H36"/>
  <c r="H44"/>
  <c r="H43"/>
  <c r="H42"/>
  <c r="H41"/>
  <c r="H40"/>
  <c r="H39"/>
  <c r="H38"/>
  <c r="H37"/>
  <c r="J44"/>
  <c r="J43"/>
  <c r="J42"/>
  <c r="J41"/>
  <c r="J40"/>
  <c r="J39"/>
  <c r="J38"/>
  <c r="J37"/>
  <c r="I36"/>
  <c r="K32"/>
  <c r="K33"/>
  <c r="J32"/>
  <c r="J33"/>
  <c r="I32"/>
  <c r="I33"/>
  <c r="H32"/>
  <c r="H33"/>
  <c r="H34"/>
  <c r="J34"/>
  <c r="I28"/>
  <c r="I29"/>
  <c r="J28"/>
  <c r="H31"/>
  <c r="H29" s="1"/>
  <c r="H28" s="1"/>
  <c r="J31"/>
  <c r="H25"/>
  <c r="J24"/>
  <c r="K20"/>
  <c r="J20"/>
  <c r="I20"/>
  <c r="H21"/>
  <c r="J22"/>
  <c r="H22" s="1"/>
  <c r="I23"/>
  <c r="H24"/>
  <c r="J27"/>
  <c r="H27" s="1"/>
  <c r="H26"/>
  <c r="J19"/>
  <c r="J18" s="1"/>
  <c r="J17" s="1"/>
  <c r="K18"/>
  <c r="K17" s="1"/>
  <c r="K16" s="1"/>
  <c r="I18"/>
  <c r="I17" s="1"/>
  <c r="I16" s="1"/>
  <c r="K15" l="1"/>
  <c r="J15" s="1"/>
  <c r="H15" s="1"/>
  <c r="H23"/>
  <c r="H20"/>
  <c r="H19"/>
  <c r="H18" s="1"/>
  <c r="H17" s="1"/>
  <c r="H16" s="1"/>
  <c r="J14" l="1"/>
  <c r="H14"/>
  <c r="J45" l="1"/>
  <c r="K14"/>
  <c r="I14"/>
  <c r="K45" l="1"/>
  <c r="H45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<sst xmlns="http://schemas.openxmlformats.org/spreadsheetml/2006/main" count="117" uniqueCount="98">
  <si>
    <t>Загальний фонд</t>
  </si>
  <si>
    <t>Спеціальний фонд</t>
  </si>
  <si>
    <t>Селищний голова</t>
  </si>
  <si>
    <t>Л.П.Милашевич</t>
  </si>
  <si>
    <t>Інші субвенції</t>
  </si>
  <si>
    <t>(грн.)</t>
  </si>
  <si>
    <t>0620</t>
  </si>
  <si>
    <t>0180</t>
  </si>
  <si>
    <t>Код Програмної класифікації видатків та кредитування місцевих бюджетів</t>
  </si>
  <si>
    <t>Код ФКВКБ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</si>
  <si>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</si>
  <si>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</si>
  <si>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</si>
  <si>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</si>
  <si>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</si>
  <si>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0216000</t>
  </si>
  <si>
    <t>0216030</t>
  </si>
  <si>
    <t>Організація благоустрою населених пунктів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</si>
  <si>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</si>
  <si>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</si>
  <si>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0219770</t>
  </si>
  <si>
    <t>Міжбюджетні трансферти</t>
  </si>
  <si>
    <t>Програма розвитку житлово-комунального господарства та благоустрою населених пунктів Семенівської селищної ради (ОТГ) на 2019 -2020 роки</t>
  </si>
  <si>
    <t>0219000</t>
  </si>
  <si>
    <t>Код ТПКВКМБ</t>
  </si>
  <si>
    <t>Найменування головного розпорядника коштів місцевого бюджету/ відповідального виконавця, найменування бюджетної програми  згідно з Типовою відомчою ТПКВКМБ</t>
  </si>
  <si>
    <t xml:space="preserve">Найменування  місцевої/регіональної програми </t>
  </si>
  <si>
    <t>Дата та номер документа, яким затверджено місцеву регіональну програму</t>
  </si>
  <si>
    <t>Усього</t>
  </si>
  <si>
    <t>у тому числі бюджет розвитку</t>
  </si>
  <si>
    <t>1</t>
  </si>
  <si>
    <t>2</t>
  </si>
  <si>
    <t>3</t>
  </si>
  <si>
    <t>42 сесія 1 скликання від 22.12.2018 року</t>
  </si>
  <si>
    <t>52 сесія 1скликання 13.12.2019 року</t>
  </si>
  <si>
    <t>отг смт Семенiвка</t>
  </si>
  <si>
    <t>16510000000</t>
  </si>
  <si>
    <t>Зміни до розподілу витрат  бюджету Семенівської селищної об"єднаної територіальної громади на реалізацію місцевих/регіональних програм у 2020 році</t>
  </si>
  <si>
    <t>"Про внесення змін до показників бюджету Семенівської селищної об"єднаної територіальної громади на 2020 рік"</t>
  </si>
  <si>
    <t>0217000</t>
  </si>
  <si>
    <t>Економічна діяльність</t>
  </si>
  <si>
    <t>Комплексна програма розвитку цивільного захисту, забезпечення пожежної безпеки  та запобігання і реагування на надзвичайні ситуації (події) Семенівської селищної ради (ОТГ) на 2018-2020 роки</t>
  </si>
  <si>
    <t>32 сесія 1 скликання 06.03.  2018 року</t>
  </si>
  <si>
    <t>0218000</t>
  </si>
  <si>
    <t>Інша діяльність</t>
  </si>
  <si>
    <t>0218100</t>
  </si>
  <si>
    <t>Захист населення і територій від надзвичайних ситуацій техногенного та природного характеру</t>
  </si>
  <si>
    <t>0218110</t>
  </si>
  <si>
    <t>Заходи із запобігання та ліквідації надзвичайних ситуацій та наслідків стихійного лиха</t>
  </si>
  <si>
    <t xml:space="preserve">Транспорт та транспортна інфраструктура, дорожнє господарство </t>
  </si>
  <si>
    <t>0217442</t>
  </si>
  <si>
    <t>0456</t>
  </si>
  <si>
    <t>Утримання та розвиток інших об"єктів  транспортної інфраструктури</t>
  </si>
  <si>
    <t xml:space="preserve">Програма розвитку дорожнього господарства Семенівської селищної ради (ОТГ) на 2016-2020 роки </t>
  </si>
  <si>
    <t>3 сесія 1скликання 2016 року</t>
  </si>
  <si>
    <t>План соціально-економічного розвитку Семенівської селищної обєднаної територіальної громади  на 2020 рік для КУ Семенівська ПМСД</t>
  </si>
  <si>
    <t>План соціально-економічного розвитку Семенівської селищної обєднаної територіальної громади  на 2020 рік для Територіального центру Семенівської РДА</t>
  </si>
  <si>
    <t>Додаток 5</t>
  </si>
  <si>
    <t>до рішення 56 сесії 1 скликання</t>
  </si>
  <si>
    <t>від 10 липня 2020 року</t>
  </si>
  <si>
    <t>0213000</t>
  </si>
  <si>
    <t>0213200</t>
  </si>
  <si>
    <t>Соціальний захист та соціальне забезпечення</t>
  </si>
  <si>
    <t>Забезпечення обробки інформації з нарахування та виплати допомог і компенсацій</t>
  </si>
  <si>
    <t>Інші заклади та заходи</t>
  </si>
  <si>
    <t>0213240</t>
  </si>
  <si>
    <t>0213242</t>
  </si>
  <si>
    <t>1090</t>
  </si>
  <si>
    <t>Інші заходи у сфері соціальнного захисту і соціального забезпечення</t>
  </si>
  <si>
    <t>3242</t>
  </si>
  <si>
    <t>3240</t>
  </si>
  <si>
    <t>3200</t>
  </si>
  <si>
    <t>3000</t>
  </si>
  <si>
    <t>Програма "Пільгове зубопротезування декретованої групи населення Семенівської ОТГ на 2018-2020 роки"</t>
  </si>
  <si>
    <t>33 сесія І скликання від 12.04.2018 року</t>
  </si>
  <si>
    <t>0216040</t>
  </si>
  <si>
    <t>0216090</t>
  </si>
  <si>
    <t>6090</t>
  </si>
  <si>
    <t>0640</t>
  </si>
  <si>
    <t>Заходи, пов"язані з поліпшенням питної води</t>
  </si>
  <si>
    <t>Інша діяльність у сфері житлово-комунального господарства</t>
  </si>
  <si>
    <t>0214000</t>
  </si>
  <si>
    <t>0214060</t>
  </si>
  <si>
    <t>4060</t>
  </si>
  <si>
    <t>Культура і мистецтво</t>
  </si>
  <si>
    <t>Забезпечення діяльності ипалаців і будинків культури, клубів, центрів дозвілля та інших клубних закладів</t>
  </si>
  <si>
    <t>0828</t>
  </si>
  <si>
    <t>Програма заходів з відзначення державних та професійних свят, ювілейних та святкових дат, відзначення осіб, які зробили вагомий внесок у розвиток територіальної громади смт.Семенівка, здійснення представницьких та інших заходів на 2017-2020 роки</t>
  </si>
  <si>
    <t>14 сесія 1 скликання від 20.01.2017 року</t>
  </si>
  <si>
    <t>План соціально-економічного розвитку Семенівської об"єднаної територіальної громади  на 2020 рік</t>
  </si>
  <si>
    <t>52 сесія 1 скликання від 13.12.2019 року</t>
  </si>
  <si>
    <t xml:space="preserve">План соціально-економічного розвитку Семенівської селищної обєднаної територіальної громади  на 2020 рік для Оболонської ОТГ </t>
  </si>
  <si>
    <t>План соціально-економічного розвитку Семенівської селищної обєднаної територіальної громади  на 2020 рік для Хорольської ЦРЛ  (пологове відділення) Хорольської райради</t>
  </si>
  <si>
    <t>План соціально-економічного розвитку Семенівської селищної обєднаної територіальної громади  на 2020 рік для  закладів освіти - БЮТ  Семенівської РДА</t>
  </si>
  <si>
    <t>План соціально-економічного розвитку Семенівської селищної обєднаної територіальної громади  на 2020 рік для закладів культури -  Мистецької школи Семенівської РДА</t>
  </si>
  <si>
    <t>План соціально-економічного розвитку Семенівської селищної обєднаної територіальної громади  на 2020 рік для КУ Семенівська ЦРЛ</t>
  </si>
  <si>
    <t>План соціально-економічного розвитку Семенівської селищної обєднаної територіальної громади  на 2020 рік для УСЗН Семенівської РДА</t>
  </si>
  <si>
    <t>0217400</t>
  </si>
</sst>
</file>

<file path=xl/styles.xml><?xml version="1.0" encoding="utf-8"?>
<styleSheet xmlns="http://schemas.openxmlformats.org/spreadsheetml/2006/main">
  <numFmts count="1">
    <numFmt numFmtId="164" formatCode="#,##0.0"/>
  </numFmts>
  <fonts count="36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sz val="10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i/>
      <sz val="14"/>
      <name val="Calibri"/>
      <family val="2"/>
      <charset val="204"/>
    </font>
    <font>
      <b/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2" fillId="0" borderId="0"/>
  </cellStyleXfs>
  <cellXfs count="174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4" fillId="0" borderId="0" xfId="0" applyFont="1" applyAlignment="1">
      <alignment horizontal="left" wrapText="1"/>
    </xf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wrapText="1"/>
    </xf>
    <xf numFmtId="0" fontId="19" fillId="0" borderId="0" xfId="0" applyNumberFormat="1" applyFont="1" applyFill="1" applyAlignment="1" applyProtection="1"/>
    <xf numFmtId="0" fontId="19" fillId="0" borderId="0" xfId="0" applyFont="1" applyFill="1"/>
    <xf numFmtId="0" fontId="2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1" fillId="0" borderId="0" xfId="0" applyNumberFormat="1" applyFont="1" applyFill="1" applyAlignment="1" applyProtection="1"/>
    <xf numFmtId="0" fontId="21" fillId="0" borderId="0" xfId="0" applyFont="1" applyFill="1"/>
    <xf numFmtId="0" fontId="4" fillId="0" borderId="0" xfId="0" applyFont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49" fontId="23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5" fillId="0" borderId="0" xfId="0" applyNumberFormat="1" applyFont="1" applyFill="1" applyAlignment="1" applyProtection="1">
      <alignment horizontal="center" vertical="top"/>
    </xf>
    <xf numFmtId="0" fontId="26" fillId="0" borderId="0" xfId="0" applyNumberFormat="1" applyFont="1" applyFill="1" applyAlignment="1" applyProtection="1">
      <alignment horizontal="center" vertical="top"/>
    </xf>
    <xf numFmtId="0" fontId="25" fillId="0" borderId="0" xfId="0" applyFont="1" applyFill="1"/>
    <xf numFmtId="49" fontId="27" fillId="4" borderId="5" xfId="4" applyNumberFormat="1" applyFont="1" applyFill="1" applyBorder="1" applyAlignment="1">
      <alignment horizontal="center" vertical="center" wrapText="1"/>
    </xf>
    <xf numFmtId="0" fontId="27" fillId="4" borderId="5" xfId="4" applyFont="1" applyFill="1" applyBorder="1" applyAlignment="1">
      <alignment horizontal="center" vertical="center" wrapText="1"/>
    </xf>
    <xf numFmtId="2" fontId="27" fillId="4" borderId="5" xfId="4" applyNumberFormat="1" applyFont="1" applyFill="1" applyBorder="1" applyAlignment="1">
      <alignment horizontal="center" vertical="center" wrapText="1"/>
    </xf>
    <xf numFmtId="2" fontId="27" fillId="4" borderId="5" xfId="4" applyNumberFormat="1" applyFont="1" applyFill="1" applyBorder="1" applyAlignment="1">
      <alignment vertical="center" wrapText="1"/>
    </xf>
    <xf numFmtId="164" fontId="28" fillId="4" borderId="5" xfId="2" applyNumberFormat="1" applyFont="1" applyFill="1" applyBorder="1" applyAlignment="1">
      <alignment vertical="center"/>
    </xf>
    <xf numFmtId="49" fontId="27" fillId="4" borderId="1" xfId="4" applyNumberFormat="1" applyFont="1" applyFill="1" applyBorder="1" applyAlignment="1">
      <alignment horizontal="center" vertical="center" wrapText="1"/>
    </xf>
    <xf numFmtId="0" fontId="27" fillId="4" borderId="1" xfId="4" applyFont="1" applyFill="1" applyBorder="1" applyAlignment="1">
      <alignment horizontal="center" vertical="center" wrapText="1"/>
    </xf>
    <xf numFmtId="2" fontId="27" fillId="4" borderId="1" xfId="4" applyNumberFormat="1" applyFont="1" applyFill="1" applyBorder="1" applyAlignment="1">
      <alignment horizontal="center" vertical="center" wrapText="1"/>
    </xf>
    <xf numFmtId="2" fontId="27" fillId="4" borderId="1" xfId="4" applyNumberFormat="1" applyFont="1" applyFill="1" applyBorder="1" applyAlignment="1">
      <alignment vertical="center" wrapText="1"/>
    </xf>
    <xf numFmtId="164" fontId="28" fillId="4" borderId="1" xfId="2" applyNumberFormat="1" applyFont="1" applyFill="1" applyBorder="1" applyAlignment="1">
      <alignment vertical="center"/>
    </xf>
    <xf numFmtId="0" fontId="31" fillId="2" borderId="1" xfId="0" applyFont="1" applyFill="1" applyBorder="1" applyAlignment="1">
      <alignment vertical="center" wrapText="1"/>
    </xf>
    <xf numFmtId="49" fontId="25" fillId="0" borderId="1" xfId="0" applyNumberFormat="1" applyFont="1" applyFill="1" applyBorder="1" applyAlignment="1" applyProtection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49" fontId="11" fillId="2" borderId="1" xfId="0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2" fontId="11" fillId="2" borderId="1" xfId="4" applyNumberFormat="1" applyFont="1" applyFill="1" applyBorder="1" applyAlignment="1">
      <alignment vertical="center" wrapText="1"/>
    </xf>
    <xf numFmtId="0" fontId="32" fillId="2" borderId="1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4" fillId="0" borderId="0" xfId="0" applyNumberFormat="1" applyFont="1" applyFill="1" applyAlignment="1" applyProtection="1"/>
    <xf numFmtId="0" fontId="24" fillId="0" borderId="0" xfId="0" applyFont="1"/>
    <xf numFmtId="4" fontId="28" fillId="4" borderId="5" xfId="2" applyNumberFormat="1" applyFont="1" applyFill="1" applyBorder="1" applyAlignment="1">
      <alignment vertical="center"/>
    </xf>
    <xf numFmtId="4" fontId="28" fillId="4" borderId="1" xfId="2" applyNumberFormat="1" applyFont="1" applyFill="1" applyBorder="1" applyAlignment="1">
      <alignment vertical="center"/>
    </xf>
    <xf numFmtId="4" fontId="11" fillId="4" borderId="1" xfId="2" applyNumberFormat="1" applyFont="1" applyFill="1" applyBorder="1" applyAlignment="1">
      <alignment vertical="center"/>
    </xf>
    <xf numFmtId="4" fontId="25" fillId="2" borderId="1" xfId="0" applyNumberFormat="1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4" fontId="25" fillId="0" borderId="1" xfId="0" applyNumberFormat="1" applyFont="1" applyBorder="1" applyAlignment="1">
      <alignment vertical="center" wrapText="1"/>
    </xf>
    <xf numFmtId="4" fontId="32" fillId="2" borderId="1" xfId="0" applyNumberFormat="1" applyFont="1" applyFill="1" applyBorder="1" applyAlignment="1">
      <alignment vertical="center" wrapText="1"/>
    </xf>
    <xf numFmtId="4" fontId="31" fillId="0" borderId="1" xfId="0" applyNumberFormat="1" applyFont="1" applyBorder="1" applyAlignment="1">
      <alignment vertical="center" wrapText="1"/>
    </xf>
    <xf numFmtId="4" fontId="11" fillId="2" borderId="1" xfId="2" applyNumberFormat="1" applyFont="1" applyFill="1" applyBorder="1" applyAlignment="1">
      <alignment vertical="center"/>
    </xf>
    <xf numFmtId="4" fontId="25" fillId="3" borderId="1" xfId="0" applyNumberFormat="1" applyFont="1" applyFill="1" applyBorder="1" applyAlignment="1">
      <alignment vertical="center" wrapText="1"/>
    </xf>
    <xf numFmtId="4" fontId="31" fillId="3" borderId="1" xfId="0" applyNumberFormat="1" applyFont="1" applyFill="1" applyBorder="1" applyAlignment="1">
      <alignment vertical="center" wrapText="1"/>
    </xf>
    <xf numFmtId="4" fontId="11" fillId="4" borderId="1" xfId="0" applyNumberFormat="1" applyFont="1" applyFill="1" applyBorder="1" applyAlignment="1">
      <alignment vertical="center" wrapText="1"/>
    </xf>
    <xf numFmtId="49" fontId="11" fillId="2" borderId="1" xfId="4" applyNumberFormat="1" applyFont="1" applyFill="1" applyBorder="1" applyAlignment="1">
      <alignment horizontal="center" vertical="center" wrapText="1"/>
    </xf>
    <xf numFmtId="0" fontId="11" fillId="2" borderId="1" xfId="4" quotePrefix="1" applyFont="1" applyFill="1" applyBorder="1" applyAlignment="1">
      <alignment horizontal="center" vertical="center" wrapText="1"/>
    </xf>
    <xf numFmtId="2" fontId="11" fillId="2" borderId="1" xfId="4" quotePrefix="1" applyNumberFormat="1" applyFont="1" applyFill="1" applyBorder="1" applyAlignment="1">
      <alignment horizontal="center" vertical="center" wrapText="1"/>
    </xf>
    <xf numFmtId="49" fontId="32" fillId="2" borderId="1" xfId="0" applyNumberFormat="1" applyFont="1" applyFill="1" applyBorder="1" applyAlignment="1" applyProtection="1">
      <alignment horizontal="center" vertical="center"/>
    </xf>
    <xf numFmtId="0" fontId="3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5" fillId="0" borderId="0" xfId="0" applyFont="1"/>
    <xf numFmtId="4" fontId="11" fillId="3" borderId="1" xfId="0" applyNumberFormat="1" applyFont="1" applyFill="1" applyBorder="1" applyAlignment="1">
      <alignment vertical="center" wrapText="1"/>
    </xf>
    <xf numFmtId="0" fontId="25" fillId="3" borderId="1" xfId="0" applyFont="1" applyFill="1" applyBorder="1" applyAlignment="1">
      <alignment vertical="center" wrapText="1"/>
    </xf>
    <xf numFmtId="49" fontId="30" fillId="2" borderId="1" xfId="4" quotePrefix="1" applyNumberFormat="1" applyFont="1" applyFill="1" applyBorder="1" applyAlignment="1">
      <alignment horizontal="center" vertical="center" wrapText="1"/>
    </xf>
    <xf numFmtId="49" fontId="25" fillId="3" borderId="1" xfId="0" applyNumberFormat="1" applyFont="1" applyFill="1" applyBorder="1" applyAlignment="1">
      <alignment horizontal="center"/>
    </xf>
    <xf numFmtId="49" fontId="30" fillId="3" borderId="1" xfId="4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wrapText="1"/>
    </xf>
    <xf numFmtId="49" fontId="31" fillId="2" borderId="1" xfId="0" applyNumberFormat="1" applyFont="1" applyFill="1" applyBorder="1" applyAlignment="1">
      <alignment horizontal="center"/>
    </xf>
    <xf numFmtId="49" fontId="29" fillId="2" borderId="1" xfId="4" quotePrefix="1" applyNumberFormat="1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wrapText="1"/>
    </xf>
    <xf numFmtId="4" fontId="31" fillId="2" borderId="1" xfId="0" applyNumberFormat="1" applyFont="1" applyFill="1" applyBorder="1" applyAlignment="1">
      <alignment vertical="center" wrapText="1"/>
    </xf>
    <xf numFmtId="0" fontId="31" fillId="2" borderId="1" xfId="0" applyFont="1" applyFill="1" applyBorder="1"/>
    <xf numFmtId="49" fontId="11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49" fontId="25" fillId="0" borderId="1" xfId="0" applyNumberFormat="1" applyFont="1" applyFill="1" applyBorder="1" applyAlignment="1" applyProtection="1">
      <alignment horizontal="center"/>
    </xf>
    <xf numFmtId="0" fontId="25" fillId="0" borderId="1" xfId="0" applyNumberFormat="1" applyFont="1" applyFill="1" applyBorder="1" applyAlignment="1" applyProtection="1">
      <alignment wrapText="1"/>
    </xf>
    <xf numFmtId="2" fontId="30" fillId="2" borderId="1" xfId="4" applyNumberFormat="1" applyFont="1" applyFill="1" applyBorder="1" applyAlignment="1">
      <alignment vertical="center" wrapText="1"/>
    </xf>
    <xf numFmtId="0" fontId="25" fillId="3" borderId="2" xfId="0" applyFont="1" applyFill="1" applyBorder="1" applyAlignment="1">
      <alignment vertical="center" wrapText="1"/>
    </xf>
    <xf numFmtId="0" fontId="25" fillId="3" borderId="8" xfId="0" applyFont="1" applyFill="1" applyBorder="1" applyAlignment="1">
      <alignment wrapText="1"/>
    </xf>
    <xf numFmtId="0" fontId="25" fillId="3" borderId="6" xfId="0" applyFont="1" applyFill="1" applyBorder="1" applyAlignment="1">
      <alignment wrapText="1"/>
    </xf>
    <xf numFmtId="2" fontId="29" fillId="2" borderId="7" xfId="4" quotePrefix="1" applyNumberFormat="1" applyFont="1" applyFill="1" applyBorder="1" applyAlignment="1">
      <alignment horizontal="center" vertical="center" wrapText="1"/>
    </xf>
    <xf numFmtId="49" fontId="29" fillId="2" borderId="7" xfId="4" applyNumberFormat="1" applyFont="1" applyFill="1" applyBorder="1" applyAlignment="1">
      <alignment horizontal="center" vertical="center" wrapText="1"/>
    </xf>
    <xf numFmtId="49" fontId="30" fillId="3" borderId="8" xfId="4" applyNumberFormat="1" applyFont="1" applyFill="1" applyBorder="1" applyAlignment="1">
      <alignment horizontal="center" vertical="center" wrapText="1"/>
    </xf>
    <xf numFmtId="49" fontId="30" fillId="3" borderId="6" xfId="4" applyNumberFormat="1" applyFont="1" applyFill="1" applyBorder="1" applyAlignment="1">
      <alignment horizontal="center" vertical="center" wrapText="1"/>
    </xf>
    <xf numFmtId="0" fontId="29" fillId="2" borderId="7" xfId="4" quotePrefix="1" applyFont="1" applyFill="1" applyBorder="1" applyAlignment="1">
      <alignment horizontal="center" vertical="center" wrapText="1"/>
    </xf>
    <xf numFmtId="49" fontId="25" fillId="3" borderId="7" xfId="0" applyNumberFormat="1" applyFont="1" applyFill="1" applyBorder="1" applyAlignment="1">
      <alignment horizontal="center"/>
    </xf>
    <xf numFmtId="49" fontId="25" fillId="3" borderId="5" xfId="0" applyNumberFormat="1" applyFont="1" applyFill="1" applyBorder="1" applyAlignment="1">
      <alignment horizontal="center"/>
    </xf>
    <xf numFmtId="49" fontId="29" fillId="2" borderId="9" xfId="4" applyNumberFormat="1" applyFont="1" applyFill="1" applyBorder="1" applyAlignment="1">
      <alignment horizontal="center" vertical="center" wrapText="1"/>
    </xf>
    <xf numFmtId="0" fontId="29" fillId="2" borderId="9" xfId="4" quotePrefix="1" applyFont="1" applyFill="1" applyBorder="1" applyAlignment="1">
      <alignment horizontal="center" vertical="center" wrapText="1"/>
    </xf>
    <xf numFmtId="2" fontId="29" fillId="2" borderId="9" xfId="4" quotePrefix="1" applyNumberFormat="1" applyFont="1" applyFill="1" applyBorder="1" applyAlignment="1">
      <alignment horizontal="center" vertical="center" wrapText="1"/>
    </xf>
    <xf numFmtId="2" fontId="30" fillId="2" borderId="9" xfId="4" quotePrefix="1" applyNumberFormat="1" applyFont="1" applyFill="1" applyBorder="1" applyAlignment="1">
      <alignment vertical="center" wrapText="1"/>
    </xf>
    <xf numFmtId="49" fontId="33" fillId="3" borderId="5" xfId="4" applyNumberFormat="1" applyFont="1" applyFill="1" applyBorder="1" applyAlignment="1">
      <alignment horizontal="center" vertical="center" wrapText="1"/>
    </xf>
    <xf numFmtId="0" fontId="33" fillId="3" borderId="5" xfId="4" quotePrefix="1" applyFont="1" applyFill="1" applyBorder="1" applyAlignment="1">
      <alignment horizontal="center" vertical="center" wrapText="1"/>
    </xf>
    <xf numFmtId="2" fontId="25" fillId="3" borderId="5" xfId="4" applyNumberFormat="1" applyFont="1" applyFill="1" applyBorder="1" applyAlignment="1">
      <alignment vertical="center" wrapText="1"/>
    </xf>
    <xf numFmtId="49" fontId="25" fillId="3" borderId="7" xfId="0" applyNumberFormat="1" applyFont="1" applyFill="1" applyBorder="1" applyAlignment="1" applyProtection="1">
      <alignment horizontal="center" vertical="center"/>
    </xf>
    <xf numFmtId="49" fontId="25" fillId="3" borderId="5" xfId="0" applyNumberFormat="1" applyFont="1" applyFill="1" applyBorder="1" applyAlignment="1" applyProtection="1">
      <alignment horizontal="center" vertical="center"/>
    </xf>
    <xf numFmtId="0" fontId="25" fillId="3" borderId="7" xfId="0" applyFont="1" applyFill="1" applyBorder="1" applyAlignment="1">
      <alignment horizontal="center" vertical="center" wrapText="1"/>
    </xf>
    <xf numFmtId="0" fontId="25" fillId="3" borderId="5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vertical="center" wrapText="1"/>
    </xf>
    <xf numFmtId="0" fontId="25" fillId="3" borderId="5" xfId="0" applyFont="1" applyFill="1" applyBorder="1" applyAlignment="1">
      <alignment vertical="center" wrapText="1"/>
    </xf>
    <xf numFmtId="0" fontId="25" fillId="0" borderId="2" xfId="0" applyFont="1" applyBorder="1" applyAlignment="1">
      <alignment vertical="center" wrapText="1"/>
    </xf>
    <xf numFmtId="49" fontId="11" fillId="2" borderId="7" xfId="0" applyNumberFormat="1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vertical="center" wrapText="1"/>
    </xf>
    <xf numFmtId="49" fontId="11" fillId="2" borderId="5" xfId="0" applyNumberFormat="1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4" fontId="11" fillId="2" borderId="7" xfId="0" applyNumberFormat="1" applyFont="1" applyFill="1" applyBorder="1" applyAlignment="1">
      <alignment vertical="center" wrapText="1"/>
    </xf>
    <xf numFmtId="4" fontId="32" fillId="2" borderId="7" xfId="0" applyNumberFormat="1" applyFont="1" applyFill="1" applyBorder="1" applyAlignment="1">
      <alignment vertical="center" wrapText="1"/>
    </xf>
    <xf numFmtId="4" fontId="11" fillId="2" borderId="5" xfId="0" applyNumberFormat="1" applyFont="1" applyFill="1" applyBorder="1" applyAlignment="1">
      <alignment vertical="center" wrapText="1"/>
    </xf>
    <xf numFmtId="49" fontId="11" fillId="3" borderId="7" xfId="0" applyNumberFormat="1" applyFont="1" applyFill="1" applyBorder="1" applyAlignment="1" applyProtection="1">
      <alignment horizontal="center" vertical="center"/>
    </xf>
    <xf numFmtId="49" fontId="25" fillId="0" borderId="5" xfId="0" applyNumberFormat="1" applyFont="1" applyFill="1" applyBorder="1" applyAlignment="1" applyProtection="1">
      <alignment horizontal="center" vertical="center"/>
    </xf>
    <xf numFmtId="4" fontId="11" fillId="3" borderId="7" xfId="0" applyNumberFormat="1" applyFont="1" applyFill="1" applyBorder="1" applyAlignment="1">
      <alignment vertical="center" wrapText="1"/>
    </xf>
    <xf numFmtId="4" fontId="25" fillId="0" borderId="5" xfId="0" applyNumberFormat="1" applyFont="1" applyBorder="1" applyAlignment="1">
      <alignment vertical="center" wrapText="1"/>
    </xf>
    <xf numFmtId="4" fontId="32" fillId="3" borderId="7" xfId="0" applyNumberFormat="1" applyFont="1" applyFill="1" applyBorder="1" applyAlignment="1">
      <alignment vertical="center" wrapText="1"/>
    </xf>
    <xf numFmtId="4" fontId="31" fillId="0" borderId="5" xfId="0" applyNumberFormat="1" applyFont="1" applyBorder="1" applyAlignment="1">
      <alignment vertical="center" wrapText="1"/>
    </xf>
    <xf numFmtId="0" fontId="11" fillId="3" borderId="7" xfId="0" applyFont="1" applyFill="1" applyBorder="1" applyAlignment="1">
      <alignment vertical="center" wrapText="1"/>
    </xf>
    <xf numFmtId="0" fontId="25" fillId="0" borderId="5" xfId="0" applyFont="1" applyBorder="1" applyAlignment="1">
      <alignment vertical="center" wrapText="1"/>
    </xf>
    <xf numFmtId="0" fontId="11" fillId="3" borderId="7" xfId="0" applyFont="1" applyFill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49" fontId="32" fillId="2" borderId="7" xfId="0" applyNumberFormat="1" applyFont="1" applyFill="1" applyBorder="1" applyAlignment="1" applyProtection="1">
      <alignment horizontal="center" vertical="center"/>
    </xf>
    <xf numFmtId="0" fontId="32" fillId="2" borderId="7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vertical="center" wrapText="1"/>
    </xf>
    <xf numFmtId="49" fontId="25" fillId="0" borderId="7" xfId="0" applyNumberFormat="1" applyFont="1" applyFill="1" applyBorder="1" applyAlignment="1" applyProtection="1">
      <alignment horizontal="center" vertical="center"/>
    </xf>
    <xf numFmtId="49" fontId="25" fillId="0" borderId="9" xfId="0" applyNumberFormat="1" applyFont="1" applyFill="1" applyBorder="1" applyAlignment="1" applyProtection="1">
      <alignment horizontal="center" vertical="center"/>
    </xf>
    <xf numFmtId="0" fontId="25" fillId="0" borderId="7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7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11" fillId="0" borderId="0" xfId="0" applyNumberFormat="1" applyFont="1" applyFill="1" applyAlignment="1" applyProtection="1">
      <alignment horizontal="left" vertical="top"/>
    </xf>
    <xf numFmtId="49" fontId="11" fillId="0" borderId="0" xfId="0" applyNumberFormat="1" applyFont="1" applyFill="1" applyAlignment="1" applyProtection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5" fillId="0" borderId="0" xfId="0" applyFont="1" applyAlignment="1">
      <alignment horizontal="left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6"/>
  <sheetViews>
    <sheetView tabSelected="1" view="pageBreakPreview" topLeftCell="B19" zoomScale="75" zoomScaleSheetLayoutView="75" workbookViewId="0">
      <selection activeCell="J30" sqref="J30"/>
    </sheetView>
  </sheetViews>
  <sheetFormatPr defaultColWidth="7.85546875" defaultRowHeight="12.75"/>
  <cols>
    <col min="1" max="1" width="3.28515625" style="2" hidden="1" customWidth="1"/>
    <col min="2" max="2" width="14.28515625" style="31" customWidth="1"/>
    <col min="3" max="3" width="8.7109375" style="31" customWidth="1"/>
    <col min="4" max="4" width="8.85546875" style="31" customWidth="1"/>
    <col min="5" max="5" width="55.5703125" style="2" customWidth="1"/>
    <col min="6" max="6" width="51.28515625" style="2" customWidth="1"/>
    <col min="7" max="7" width="22" style="2" customWidth="1"/>
    <col min="8" max="8" width="18.140625" style="2" customWidth="1"/>
    <col min="9" max="10" width="16.140625" style="3" customWidth="1"/>
    <col min="11" max="11" width="18.7109375" style="3" customWidth="1"/>
    <col min="12" max="16384" width="7.85546875" style="3"/>
  </cols>
  <sheetData>
    <row r="1" spans="1:11" s="7" customFormat="1" ht="22.5" customHeight="1">
      <c r="A1" s="6"/>
      <c r="B1" s="163" t="s">
        <v>35</v>
      </c>
      <c r="C1" s="163"/>
      <c r="D1" s="23"/>
      <c r="H1" s="1"/>
      <c r="I1"/>
      <c r="J1"/>
    </row>
    <row r="2" spans="1:11" s="7" customFormat="1" ht="19.5" customHeight="1">
      <c r="A2" s="6"/>
      <c r="B2" s="164" t="s">
        <v>36</v>
      </c>
      <c r="C2" s="164"/>
      <c r="D2" s="23"/>
      <c r="H2" s="1"/>
      <c r="I2"/>
      <c r="J2"/>
    </row>
    <row r="3" spans="1:11" s="7" customFormat="1" ht="13.5" customHeight="1">
      <c r="A3" s="6"/>
      <c r="B3" s="48"/>
      <c r="C3" s="48"/>
      <c r="D3" s="23"/>
      <c r="H3" s="91"/>
      <c r="I3" s="91"/>
      <c r="J3" s="91"/>
    </row>
    <row r="4" spans="1:11" s="7" customFormat="1" ht="16.5" customHeight="1">
      <c r="A4" s="6"/>
      <c r="B4" s="48"/>
      <c r="C4" s="48"/>
      <c r="D4" s="23"/>
      <c r="H4" s="92" t="s">
        <v>57</v>
      </c>
      <c r="I4" s="92"/>
      <c r="J4" s="92"/>
      <c r="K4" s="50"/>
    </row>
    <row r="5" spans="1:11" s="7" customFormat="1" ht="19.5" customHeight="1">
      <c r="A5" s="6"/>
      <c r="B5" s="48"/>
      <c r="C5" s="48"/>
      <c r="D5" s="23"/>
      <c r="H5" s="92" t="s">
        <v>58</v>
      </c>
      <c r="I5" s="92"/>
      <c r="J5" s="92"/>
      <c r="K5" s="50"/>
    </row>
    <row r="6" spans="1:11" s="7" customFormat="1" ht="18" customHeight="1">
      <c r="A6" s="6"/>
      <c r="B6" s="49"/>
      <c r="C6" s="48"/>
      <c r="D6" s="23"/>
      <c r="H6" s="92" t="s">
        <v>59</v>
      </c>
      <c r="I6" s="92"/>
      <c r="J6" s="92"/>
      <c r="K6" s="50"/>
    </row>
    <row r="7" spans="1:11" s="7" customFormat="1" ht="54.75" customHeight="1">
      <c r="A7" s="6"/>
      <c r="B7" s="48"/>
      <c r="C7" s="48"/>
      <c r="D7" s="23"/>
      <c r="F7" s="19"/>
      <c r="G7" s="19"/>
      <c r="H7" s="167" t="s">
        <v>38</v>
      </c>
      <c r="I7" s="167"/>
      <c r="J7" s="167"/>
      <c r="K7" s="167"/>
    </row>
    <row r="8" spans="1:11" s="7" customFormat="1" ht="13.5" customHeight="1">
      <c r="A8" s="6"/>
      <c r="B8" s="23"/>
      <c r="C8" s="23"/>
      <c r="D8" s="23"/>
      <c r="E8" s="4"/>
      <c r="F8" s="4"/>
      <c r="G8" s="41"/>
      <c r="H8" s="4"/>
      <c r="I8" s="4"/>
      <c r="J8" s="41"/>
    </row>
    <row r="9" spans="1:11" ht="37.5" customHeight="1">
      <c r="B9" s="18"/>
      <c r="C9" s="168" t="s">
        <v>37</v>
      </c>
      <c r="D9" s="168"/>
      <c r="E9" s="168"/>
      <c r="F9" s="168"/>
      <c r="G9" s="168"/>
      <c r="H9" s="168"/>
      <c r="I9" s="168"/>
      <c r="J9" s="168"/>
      <c r="K9" s="168"/>
    </row>
    <row r="10" spans="1:11" ht="18.75">
      <c r="B10" s="8"/>
      <c r="C10" s="8"/>
      <c r="D10" s="8"/>
      <c r="E10" s="8"/>
      <c r="F10" s="9"/>
      <c r="G10" s="9"/>
      <c r="K10" s="42" t="s">
        <v>5</v>
      </c>
    </row>
    <row r="11" spans="1:11" ht="139.5" customHeight="1">
      <c r="A11" s="10"/>
      <c r="B11" s="46" t="s">
        <v>8</v>
      </c>
      <c r="C11" s="46" t="s">
        <v>24</v>
      </c>
      <c r="D11" s="46" t="s">
        <v>9</v>
      </c>
      <c r="E11" s="47" t="s">
        <v>25</v>
      </c>
      <c r="F11" s="47" t="s">
        <v>26</v>
      </c>
      <c r="G11" s="47" t="s">
        <v>27</v>
      </c>
      <c r="H11" s="47" t="s">
        <v>28</v>
      </c>
      <c r="I11" s="47" t="s">
        <v>0</v>
      </c>
      <c r="J11" s="172" t="s">
        <v>1</v>
      </c>
      <c r="K11" s="173"/>
    </row>
    <row r="12" spans="1:11" ht="73.5" customHeight="1">
      <c r="A12" s="10"/>
      <c r="B12" s="43"/>
      <c r="C12" s="43"/>
      <c r="D12" s="43"/>
      <c r="E12" s="44"/>
      <c r="F12" s="44"/>
      <c r="G12" s="44"/>
      <c r="H12" s="44"/>
      <c r="I12" s="44"/>
      <c r="J12" s="45" t="s">
        <v>28</v>
      </c>
      <c r="K12" s="44" t="s">
        <v>29</v>
      </c>
    </row>
    <row r="13" spans="1:11" ht="29.25" customHeight="1">
      <c r="A13" s="10"/>
      <c r="B13" s="43" t="s">
        <v>30</v>
      </c>
      <c r="C13" s="43" t="s">
        <v>31</v>
      </c>
      <c r="D13" s="43" t="s">
        <v>32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5">
        <v>9</v>
      </c>
      <c r="K13" s="44">
        <v>10</v>
      </c>
    </row>
    <row r="14" spans="1:11" s="36" customFormat="1" ht="22.5" customHeight="1">
      <c r="A14" s="35"/>
      <c r="B14" s="51" t="s">
        <v>13</v>
      </c>
      <c r="C14" s="52"/>
      <c r="D14" s="53"/>
      <c r="E14" s="54" t="s">
        <v>12</v>
      </c>
      <c r="F14" s="55"/>
      <c r="G14" s="55"/>
      <c r="H14" s="74">
        <f>H15</f>
        <v>1992382</v>
      </c>
      <c r="I14" s="74">
        <f>I15</f>
        <v>880543</v>
      </c>
      <c r="J14" s="75">
        <f>J15</f>
        <v>1111839</v>
      </c>
      <c r="K14" s="76">
        <f>J14</f>
        <v>1111839</v>
      </c>
    </row>
    <row r="15" spans="1:11" s="36" customFormat="1" ht="22.5" customHeight="1">
      <c r="A15" s="35"/>
      <c r="B15" s="56" t="s">
        <v>14</v>
      </c>
      <c r="C15" s="57"/>
      <c r="D15" s="58"/>
      <c r="E15" s="59" t="s">
        <v>12</v>
      </c>
      <c r="F15" s="60"/>
      <c r="G15" s="60"/>
      <c r="H15" s="75">
        <f>I15+J15</f>
        <v>1992382</v>
      </c>
      <c r="I15" s="75">
        <f>I16+I20+I23+I28+I32+I35</f>
        <v>880543</v>
      </c>
      <c r="J15" s="75">
        <f>K15</f>
        <v>1111839</v>
      </c>
      <c r="K15" s="76">
        <f>K16+K20+K23+K28+K32+K35</f>
        <v>1111839</v>
      </c>
    </row>
    <row r="16" spans="1:11" s="38" customFormat="1" ht="42.75" customHeight="1">
      <c r="A16" s="37"/>
      <c r="B16" s="104" t="s">
        <v>60</v>
      </c>
      <c r="C16" s="104" t="s">
        <v>72</v>
      </c>
      <c r="D16" s="95"/>
      <c r="E16" s="105" t="s">
        <v>62</v>
      </c>
      <c r="F16" s="67"/>
      <c r="G16" s="67"/>
      <c r="H16" s="78">
        <f>H17</f>
        <v>5000</v>
      </c>
      <c r="I16" s="78">
        <f t="shared" ref="I16:K16" si="0">I17</f>
        <v>5000</v>
      </c>
      <c r="J16" s="78">
        <f>K16</f>
        <v>0</v>
      </c>
      <c r="K16" s="78">
        <f t="shared" si="0"/>
        <v>0</v>
      </c>
    </row>
    <row r="17" spans="1:11" s="38" customFormat="1" ht="63" customHeight="1">
      <c r="A17" s="37"/>
      <c r="B17" s="99" t="s">
        <v>61</v>
      </c>
      <c r="C17" s="99" t="s">
        <v>71</v>
      </c>
      <c r="D17" s="100"/>
      <c r="E17" s="101" t="s">
        <v>63</v>
      </c>
      <c r="F17" s="61"/>
      <c r="G17" s="61"/>
      <c r="H17" s="102">
        <f>H18</f>
        <v>5000</v>
      </c>
      <c r="I17" s="102">
        <f t="shared" ref="I17:K17" si="1">I18</f>
        <v>5000</v>
      </c>
      <c r="J17" s="102">
        <f t="shared" si="1"/>
        <v>0</v>
      </c>
      <c r="K17" s="102">
        <f t="shared" si="1"/>
        <v>0</v>
      </c>
    </row>
    <row r="18" spans="1:11" s="38" customFormat="1" ht="31.5" customHeight="1">
      <c r="A18" s="37"/>
      <c r="B18" s="99" t="s">
        <v>65</v>
      </c>
      <c r="C18" s="99" t="s">
        <v>70</v>
      </c>
      <c r="D18" s="100"/>
      <c r="E18" s="103" t="s">
        <v>64</v>
      </c>
      <c r="F18" s="61"/>
      <c r="G18" s="61"/>
      <c r="H18" s="102">
        <f>H19</f>
        <v>5000</v>
      </c>
      <c r="I18" s="102">
        <f t="shared" ref="I18:K18" si="2">I19</f>
        <v>5000</v>
      </c>
      <c r="J18" s="102">
        <f t="shared" si="2"/>
        <v>0</v>
      </c>
      <c r="K18" s="102">
        <f t="shared" si="2"/>
        <v>0</v>
      </c>
    </row>
    <row r="19" spans="1:11" s="38" customFormat="1" ht="66" customHeight="1">
      <c r="A19" s="37"/>
      <c r="B19" s="96" t="s">
        <v>66</v>
      </c>
      <c r="C19" s="96" t="s">
        <v>69</v>
      </c>
      <c r="D19" s="97" t="s">
        <v>67</v>
      </c>
      <c r="E19" s="98" t="s">
        <v>68</v>
      </c>
      <c r="F19" s="94" t="s">
        <v>73</v>
      </c>
      <c r="G19" s="94" t="s">
        <v>74</v>
      </c>
      <c r="H19" s="83">
        <f>I19+J19</f>
        <v>5000</v>
      </c>
      <c r="I19" s="83">
        <v>5000</v>
      </c>
      <c r="J19" s="93">
        <f>K19</f>
        <v>0</v>
      </c>
      <c r="K19" s="93">
        <v>0</v>
      </c>
    </row>
    <row r="20" spans="1:11" s="38" customFormat="1" ht="66" customHeight="1">
      <c r="A20" s="37"/>
      <c r="B20" s="113" t="s">
        <v>81</v>
      </c>
      <c r="C20" s="116">
        <v>4000</v>
      </c>
      <c r="D20" s="112"/>
      <c r="E20" s="108" t="s">
        <v>84</v>
      </c>
      <c r="F20" s="61"/>
      <c r="G20" s="61"/>
      <c r="H20" s="77">
        <f>I20+J20</f>
        <v>480000</v>
      </c>
      <c r="I20" s="77">
        <f>I21+I22</f>
        <v>80000</v>
      </c>
      <c r="J20" s="78">
        <f>J21</f>
        <v>400000</v>
      </c>
      <c r="K20" s="78">
        <f>K21</f>
        <v>400000</v>
      </c>
    </row>
    <row r="21" spans="1:11" s="38" customFormat="1" ht="66" customHeight="1">
      <c r="A21" s="37"/>
      <c r="B21" s="117" t="s">
        <v>82</v>
      </c>
      <c r="C21" s="117" t="s">
        <v>83</v>
      </c>
      <c r="D21" s="114" t="s">
        <v>86</v>
      </c>
      <c r="E21" s="110" t="s">
        <v>85</v>
      </c>
      <c r="F21" s="109" t="s">
        <v>89</v>
      </c>
      <c r="G21" s="94" t="s">
        <v>90</v>
      </c>
      <c r="H21" s="83">
        <f>J21+I21</f>
        <v>400000</v>
      </c>
      <c r="I21" s="83">
        <v>0</v>
      </c>
      <c r="J21" s="83">
        <v>400000</v>
      </c>
      <c r="K21" s="83">
        <v>400000</v>
      </c>
    </row>
    <row r="22" spans="1:11" s="38" customFormat="1" ht="141.75" customHeight="1">
      <c r="A22" s="37"/>
      <c r="B22" s="118"/>
      <c r="C22" s="118"/>
      <c r="D22" s="115"/>
      <c r="E22" s="111" t="s">
        <v>85</v>
      </c>
      <c r="F22" s="109" t="s">
        <v>87</v>
      </c>
      <c r="G22" s="94" t="s">
        <v>88</v>
      </c>
      <c r="H22" s="83">
        <f>I22+J22</f>
        <v>80000</v>
      </c>
      <c r="I22" s="83">
        <v>80000</v>
      </c>
      <c r="J22" s="93">
        <f>K22</f>
        <v>0</v>
      </c>
      <c r="K22" s="93">
        <v>0</v>
      </c>
    </row>
    <row r="23" spans="1:11" s="38" customFormat="1" ht="31.5" customHeight="1">
      <c r="A23" s="37"/>
      <c r="B23" s="119" t="s">
        <v>15</v>
      </c>
      <c r="C23" s="120">
        <v>6000</v>
      </c>
      <c r="D23" s="121"/>
      <c r="E23" s="122" t="s">
        <v>10</v>
      </c>
      <c r="F23" s="61"/>
      <c r="G23" s="61"/>
      <c r="H23" s="77">
        <f>I23+J23</f>
        <v>444552</v>
      </c>
      <c r="I23" s="77">
        <f>I24+I26+I27</f>
        <v>222437</v>
      </c>
      <c r="J23" s="78">
        <f>J24+J25+J26+J27</f>
        <v>222115</v>
      </c>
      <c r="K23" s="78">
        <f>K24+K25+K26+K27</f>
        <v>222115</v>
      </c>
    </row>
    <row r="24" spans="1:11" s="38" customFormat="1" ht="78.75" customHeight="1">
      <c r="A24" s="37"/>
      <c r="B24" s="126" t="s">
        <v>16</v>
      </c>
      <c r="C24" s="128">
        <v>6030</v>
      </c>
      <c r="D24" s="128" t="s">
        <v>6</v>
      </c>
      <c r="E24" s="130" t="s">
        <v>17</v>
      </c>
      <c r="F24" s="109" t="s">
        <v>22</v>
      </c>
      <c r="G24" s="94" t="s">
        <v>33</v>
      </c>
      <c r="H24" s="83">
        <f>I24+J24</f>
        <v>239552</v>
      </c>
      <c r="I24" s="83">
        <v>220937</v>
      </c>
      <c r="J24" s="83">
        <f>K24</f>
        <v>18615</v>
      </c>
      <c r="K24" s="83">
        <v>18615</v>
      </c>
    </row>
    <row r="25" spans="1:11" s="38" customFormat="1" ht="78.75" customHeight="1">
      <c r="A25" s="37"/>
      <c r="B25" s="127"/>
      <c r="C25" s="129"/>
      <c r="D25" s="129"/>
      <c r="E25" s="131"/>
      <c r="F25" s="109" t="s">
        <v>89</v>
      </c>
      <c r="G25" s="94" t="s">
        <v>33</v>
      </c>
      <c r="H25" s="83">
        <f>J25+I25</f>
        <v>100000</v>
      </c>
      <c r="I25" s="83">
        <v>0</v>
      </c>
      <c r="J25" s="83">
        <v>100000</v>
      </c>
      <c r="K25" s="83">
        <v>100000</v>
      </c>
    </row>
    <row r="26" spans="1:11" s="38" customFormat="1" ht="74.25" customHeight="1">
      <c r="A26" s="37"/>
      <c r="B26" s="123" t="s">
        <v>75</v>
      </c>
      <c r="C26" s="124">
        <v>6040</v>
      </c>
      <c r="D26" s="123" t="s">
        <v>6</v>
      </c>
      <c r="E26" s="125" t="s">
        <v>79</v>
      </c>
      <c r="F26" s="109" t="s">
        <v>89</v>
      </c>
      <c r="G26" s="94" t="s">
        <v>33</v>
      </c>
      <c r="H26" s="83">
        <f t="shared" ref="H26:H27" si="3">I26+J26</f>
        <v>103500</v>
      </c>
      <c r="I26" s="83">
        <v>0</v>
      </c>
      <c r="J26" s="83">
        <v>103500</v>
      </c>
      <c r="K26" s="83">
        <v>103500</v>
      </c>
    </row>
    <row r="27" spans="1:11" ht="74.25" customHeight="1">
      <c r="B27" s="106" t="s">
        <v>76</v>
      </c>
      <c r="C27" s="106" t="s">
        <v>77</v>
      </c>
      <c r="D27" s="106" t="s">
        <v>78</v>
      </c>
      <c r="E27" s="107" t="s">
        <v>80</v>
      </c>
      <c r="F27" s="94" t="s">
        <v>22</v>
      </c>
      <c r="G27" s="94" t="s">
        <v>33</v>
      </c>
      <c r="H27" s="83">
        <f t="shared" si="3"/>
        <v>1500</v>
      </c>
      <c r="I27" s="79">
        <v>1500</v>
      </c>
      <c r="J27" s="83">
        <f t="shared" ref="J26:J27" si="4">K27</f>
        <v>0</v>
      </c>
      <c r="K27" s="79">
        <v>0</v>
      </c>
    </row>
    <row r="28" spans="1:11" ht="38.25" customHeight="1">
      <c r="B28" s="65" t="s">
        <v>39</v>
      </c>
      <c r="C28" s="66">
        <v>7000</v>
      </c>
      <c r="D28" s="66"/>
      <c r="E28" s="67" t="s">
        <v>40</v>
      </c>
      <c r="F28" s="67"/>
      <c r="G28" s="67"/>
      <c r="H28" s="78">
        <f>H29</f>
        <v>492026</v>
      </c>
      <c r="I28" s="78">
        <f>I29</f>
        <v>0</v>
      </c>
      <c r="J28" s="78">
        <f>J29</f>
        <v>492026</v>
      </c>
      <c r="K28" s="80">
        <f>K29</f>
        <v>492026</v>
      </c>
    </row>
    <row r="29" spans="1:11" ht="41.25" customHeight="1">
      <c r="B29" s="133" t="s">
        <v>97</v>
      </c>
      <c r="C29" s="134">
        <v>7400</v>
      </c>
      <c r="D29" s="134"/>
      <c r="E29" s="135" t="s">
        <v>49</v>
      </c>
      <c r="F29" s="67"/>
      <c r="G29" s="67"/>
      <c r="H29" s="140">
        <f>H31</f>
        <v>492026</v>
      </c>
      <c r="I29" s="140">
        <f>I30</f>
        <v>0</v>
      </c>
      <c r="J29" s="140">
        <f>J31</f>
        <v>492026</v>
      </c>
      <c r="K29" s="141">
        <f>K31</f>
        <v>492026</v>
      </c>
    </row>
    <row r="30" spans="1:11" ht="65.25" customHeight="1">
      <c r="B30" s="143"/>
      <c r="C30" s="151"/>
      <c r="D30" s="151"/>
      <c r="E30" s="149"/>
      <c r="F30" s="109" t="s">
        <v>89</v>
      </c>
      <c r="G30" s="94" t="s">
        <v>33</v>
      </c>
      <c r="H30" s="145"/>
      <c r="I30" s="145"/>
      <c r="J30" s="145"/>
      <c r="K30" s="147"/>
    </row>
    <row r="31" spans="1:11" ht="60.75" customHeight="1">
      <c r="B31" s="144" t="s">
        <v>50</v>
      </c>
      <c r="C31" s="153">
        <v>7442</v>
      </c>
      <c r="D31" s="152" t="s">
        <v>51</v>
      </c>
      <c r="E31" s="150" t="s">
        <v>52</v>
      </c>
      <c r="F31" s="132" t="s">
        <v>53</v>
      </c>
      <c r="G31" s="139" t="s">
        <v>54</v>
      </c>
      <c r="H31" s="146">
        <f>J31+I31</f>
        <v>492026</v>
      </c>
      <c r="I31" s="146">
        <v>0</v>
      </c>
      <c r="J31" s="146">
        <f>K31</f>
        <v>492026</v>
      </c>
      <c r="K31" s="148">
        <v>492026</v>
      </c>
    </row>
    <row r="32" spans="1:11" ht="25.5" customHeight="1">
      <c r="B32" s="136" t="s">
        <v>43</v>
      </c>
      <c r="C32" s="137">
        <v>8000</v>
      </c>
      <c r="D32" s="137"/>
      <c r="E32" s="138" t="s">
        <v>44</v>
      </c>
      <c r="F32" s="67"/>
      <c r="G32" s="67"/>
      <c r="H32" s="142">
        <f t="shared" ref="H32:K33" si="5">H33</f>
        <v>-2302</v>
      </c>
      <c r="I32" s="142">
        <f t="shared" si="5"/>
        <v>0</v>
      </c>
      <c r="J32" s="142">
        <f t="shared" si="5"/>
        <v>-2302</v>
      </c>
      <c r="K32" s="142">
        <f t="shared" si="5"/>
        <v>-2302</v>
      </c>
    </row>
    <row r="33" spans="1:15" ht="41.25" customHeight="1">
      <c r="B33" s="89" t="s">
        <v>45</v>
      </c>
      <c r="C33" s="90">
        <v>8100</v>
      </c>
      <c r="D33" s="90"/>
      <c r="E33" s="69" t="s">
        <v>46</v>
      </c>
      <c r="F33" s="69"/>
      <c r="G33" s="69"/>
      <c r="H33" s="80">
        <f t="shared" si="5"/>
        <v>-2302</v>
      </c>
      <c r="I33" s="80">
        <f t="shared" si="5"/>
        <v>0</v>
      </c>
      <c r="J33" s="80">
        <f t="shared" si="5"/>
        <v>-2302</v>
      </c>
      <c r="K33" s="80">
        <f t="shared" si="5"/>
        <v>-2302</v>
      </c>
    </row>
    <row r="34" spans="1:15" ht="98.25" customHeight="1">
      <c r="B34" s="62" t="s">
        <v>47</v>
      </c>
      <c r="C34" s="63">
        <v>8110</v>
      </c>
      <c r="D34" s="63">
        <v>320</v>
      </c>
      <c r="E34" s="64" t="s">
        <v>48</v>
      </c>
      <c r="F34" s="64" t="s">
        <v>41</v>
      </c>
      <c r="G34" s="64" t="s">
        <v>42</v>
      </c>
      <c r="H34" s="79">
        <f>J34+I34</f>
        <v>-2302</v>
      </c>
      <c r="I34" s="79">
        <v>0</v>
      </c>
      <c r="J34" s="79">
        <f>K34</f>
        <v>-2302</v>
      </c>
      <c r="K34" s="81">
        <v>-2302</v>
      </c>
    </row>
    <row r="35" spans="1:15" s="40" customFormat="1" ht="38.25" customHeight="1">
      <c r="A35" s="39"/>
      <c r="B35" s="86" t="s">
        <v>23</v>
      </c>
      <c r="C35" s="87">
        <v>9000</v>
      </c>
      <c r="D35" s="88"/>
      <c r="E35" s="68" t="s">
        <v>21</v>
      </c>
      <c r="F35" s="67"/>
      <c r="G35" s="67"/>
      <c r="H35" s="82">
        <f>H36</f>
        <v>573106</v>
      </c>
      <c r="I35" s="82">
        <f>I36</f>
        <v>573106</v>
      </c>
      <c r="J35" s="82">
        <f>J36</f>
        <v>0</v>
      </c>
      <c r="K35" s="82">
        <f>K36</f>
        <v>0</v>
      </c>
    </row>
    <row r="36" spans="1:15" s="21" customFormat="1" ht="60" customHeight="1">
      <c r="A36" s="20"/>
      <c r="B36" s="154" t="s">
        <v>18</v>
      </c>
      <c r="C36" s="155">
        <v>9700</v>
      </c>
      <c r="D36" s="155"/>
      <c r="E36" s="156" t="s">
        <v>19</v>
      </c>
      <c r="F36" s="69"/>
      <c r="G36" s="69"/>
      <c r="H36" s="80">
        <f>I36</f>
        <v>573106</v>
      </c>
      <c r="I36" s="80">
        <f>I37+I38+I39+I40+I41+I42+I43+I44</f>
        <v>573106</v>
      </c>
      <c r="J36" s="80">
        <f>K36</f>
        <v>0</v>
      </c>
      <c r="K36" s="80">
        <v>0</v>
      </c>
    </row>
    <row r="37" spans="1:15" ht="101.25" customHeight="1">
      <c r="B37" s="157" t="s">
        <v>20</v>
      </c>
      <c r="C37" s="159">
        <v>9770</v>
      </c>
      <c r="D37" s="159" t="s">
        <v>7</v>
      </c>
      <c r="E37" s="161" t="s">
        <v>4</v>
      </c>
      <c r="F37" s="132" t="s">
        <v>92</v>
      </c>
      <c r="G37" s="64" t="s">
        <v>34</v>
      </c>
      <c r="H37" s="79">
        <f>I37</f>
        <v>50000</v>
      </c>
      <c r="I37" s="79">
        <v>50000</v>
      </c>
      <c r="J37" s="83">
        <f>K37</f>
        <v>0</v>
      </c>
      <c r="K37" s="84">
        <v>0</v>
      </c>
    </row>
    <row r="38" spans="1:15" ht="81" customHeight="1">
      <c r="B38" s="158"/>
      <c r="C38" s="160"/>
      <c r="D38" s="160"/>
      <c r="E38" s="162"/>
      <c r="F38" s="132" t="s">
        <v>55</v>
      </c>
      <c r="G38" s="64" t="s">
        <v>34</v>
      </c>
      <c r="H38" s="79">
        <f t="shared" ref="H38:H44" si="6">I38</f>
        <v>46372</v>
      </c>
      <c r="I38" s="79">
        <v>46372</v>
      </c>
      <c r="J38" s="83">
        <f t="shared" ref="J38:J44" si="7">K38</f>
        <v>0</v>
      </c>
      <c r="K38" s="84">
        <v>0</v>
      </c>
    </row>
    <row r="39" spans="1:15" ht="81" customHeight="1">
      <c r="B39" s="158"/>
      <c r="C39" s="160"/>
      <c r="D39" s="160"/>
      <c r="E39" s="162"/>
      <c r="F39" s="132" t="s">
        <v>95</v>
      </c>
      <c r="G39" s="64" t="s">
        <v>34</v>
      </c>
      <c r="H39" s="79">
        <f t="shared" si="6"/>
        <v>99368</v>
      </c>
      <c r="I39" s="79">
        <v>99368</v>
      </c>
      <c r="J39" s="83">
        <f t="shared" si="7"/>
        <v>0</v>
      </c>
      <c r="K39" s="84">
        <v>0</v>
      </c>
    </row>
    <row r="40" spans="1:15" ht="81" customHeight="1">
      <c r="B40" s="158"/>
      <c r="C40" s="160"/>
      <c r="D40" s="160"/>
      <c r="E40" s="162"/>
      <c r="F40" s="132" t="s">
        <v>91</v>
      </c>
      <c r="G40" s="64" t="s">
        <v>34</v>
      </c>
      <c r="H40" s="79">
        <f t="shared" si="6"/>
        <v>23000</v>
      </c>
      <c r="I40" s="79">
        <v>23000</v>
      </c>
      <c r="J40" s="83">
        <f t="shared" si="7"/>
        <v>0</v>
      </c>
      <c r="K40" s="84">
        <v>0</v>
      </c>
    </row>
    <row r="41" spans="1:15" ht="81" customHeight="1">
      <c r="B41" s="158"/>
      <c r="C41" s="160"/>
      <c r="D41" s="160"/>
      <c r="E41" s="162"/>
      <c r="F41" s="132" t="s">
        <v>56</v>
      </c>
      <c r="G41" s="64" t="s">
        <v>34</v>
      </c>
      <c r="H41" s="79">
        <f t="shared" si="6"/>
        <v>41650</v>
      </c>
      <c r="I41" s="79">
        <v>41650</v>
      </c>
      <c r="J41" s="83">
        <f t="shared" si="7"/>
        <v>0</v>
      </c>
      <c r="K41" s="84">
        <v>0</v>
      </c>
    </row>
    <row r="42" spans="1:15" ht="81" customHeight="1">
      <c r="B42" s="158"/>
      <c r="C42" s="160"/>
      <c r="D42" s="160"/>
      <c r="E42" s="162"/>
      <c r="F42" s="132" t="s">
        <v>96</v>
      </c>
      <c r="G42" s="64" t="s">
        <v>34</v>
      </c>
      <c r="H42" s="79">
        <f t="shared" si="6"/>
        <v>111564</v>
      </c>
      <c r="I42" s="79">
        <v>111564</v>
      </c>
      <c r="J42" s="83">
        <f t="shared" si="7"/>
        <v>0</v>
      </c>
      <c r="K42" s="84">
        <v>0</v>
      </c>
    </row>
    <row r="43" spans="1:15" ht="105" customHeight="1">
      <c r="B43" s="158"/>
      <c r="C43" s="160"/>
      <c r="D43" s="160"/>
      <c r="E43" s="162"/>
      <c r="F43" s="132" t="s">
        <v>94</v>
      </c>
      <c r="G43" s="64" t="s">
        <v>34</v>
      </c>
      <c r="H43" s="79">
        <f t="shared" si="6"/>
        <v>123065</v>
      </c>
      <c r="I43" s="79">
        <v>123065</v>
      </c>
      <c r="J43" s="83">
        <f t="shared" si="7"/>
        <v>0</v>
      </c>
      <c r="K43" s="84">
        <v>0</v>
      </c>
    </row>
    <row r="44" spans="1:15" ht="90.75" customHeight="1">
      <c r="B44" s="144"/>
      <c r="C44" s="153"/>
      <c r="D44" s="153"/>
      <c r="E44" s="150"/>
      <c r="F44" s="132" t="s">
        <v>93</v>
      </c>
      <c r="G44" s="64" t="s">
        <v>34</v>
      </c>
      <c r="H44" s="79">
        <f t="shared" si="6"/>
        <v>78087</v>
      </c>
      <c r="I44" s="79">
        <v>78087</v>
      </c>
      <c r="J44" s="83">
        <f t="shared" si="7"/>
        <v>0</v>
      </c>
      <c r="K44" s="84">
        <v>0</v>
      </c>
    </row>
    <row r="45" spans="1:15" s="34" customFormat="1" ht="42.75" customHeight="1">
      <c r="A45" s="33"/>
      <c r="B45" s="169" t="s">
        <v>11</v>
      </c>
      <c r="C45" s="170"/>
      <c r="D45" s="170"/>
      <c r="E45" s="170"/>
      <c r="F45" s="171"/>
      <c r="G45" s="70"/>
      <c r="H45" s="85">
        <f>I45+J45</f>
        <v>1992382</v>
      </c>
      <c r="I45" s="85">
        <f>I14</f>
        <v>880543</v>
      </c>
      <c r="J45" s="85">
        <f>J14</f>
        <v>1111839</v>
      </c>
      <c r="K45" s="85">
        <f>J45</f>
        <v>1111839</v>
      </c>
    </row>
    <row r="46" spans="1:15" ht="15">
      <c r="B46" s="13"/>
      <c r="C46" s="24"/>
      <c r="D46" s="25"/>
      <c r="E46" s="14"/>
      <c r="F46" s="14"/>
      <c r="G46" s="14"/>
      <c r="H46" s="14"/>
    </row>
    <row r="47" spans="1:15" ht="15">
      <c r="B47" s="13"/>
      <c r="C47" s="24"/>
      <c r="D47" s="25"/>
      <c r="E47" s="14"/>
      <c r="F47" s="14"/>
      <c r="G47" s="14"/>
      <c r="H47" s="14"/>
    </row>
    <row r="48" spans="1:15" ht="20.25">
      <c r="B48" s="71"/>
      <c r="C48" s="71" t="s">
        <v>2</v>
      </c>
      <c r="D48" s="71"/>
      <c r="E48" s="72"/>
      <c r="F48" s="73"/>
      <c r="G48" s="73"/>
      <c r="H48" s="73" t="s">
        <v>3</v>
      </c>
      <c r="I48" s="73"/>
      <c r="J48" s="5"/>
      <c r="K48" s="5"/>
      <c r="L48" s="5"/>
      <c r="M48" s="5"/>
      <c r="N48" s="5"/>
      <c r="O48" s="5"/>
    </row>
    <row r="49" spans="2:17" ht="14.25">
      <c r="B49" s="12"/>
      <c r="C49" s="12"/>
      <c r="D49" s="26"/>
      <c r="E49" s="16"/>
      <c r="F49" s="16"/>
      <c r="G49" s="16"/>
      <c r="H49" s="16"/>
    </row>
    <row r="50" spans="2:17" ht="14.25">
      <c r="B50" s="12"/>
      <c r="C50" s="12"/>
      <c r="D50" s="27"/>
      <c r="E50" s="15"/>
      <c r="F50" s="15"/>
      <c r="G50" s="15"/>
      <c r="H50" s="15"/>
    </row>
    <row r="51" spans="2:17" ht="15">
      <c r="B51" s="13"/>
      <c r="C51" s="28"/>
      <c r="D51" s="29"/>
      <c r="E51" s="17"/>
      <c r="F51" s="17"/>
      <c r="G51" s="17"/>
      <c r="H51" s="17"/>
    </row>
    <row r="52" spans="2:17" ht="15">
      <c r="B52" s="13"/>
      <c r="C52" s="24"/>
      <c r="D52" s="27"/>
      <c r="E52" s="15"/>
      <c r="F52" s="15"/>
      <c r="G52" s="15"/>
      <c r="H52" s="15"/>
    </row>
    <row r="53" spans="2:17" ht="15">
      <c r="B53" s="13"/>
      <c r="C53" s="24"/>
      <c r="D53" s="27"/>
      <c r="E53" s="15"/>
      <c r="F53" s="15"/>
      <c r="G53" s="15"/>
      <c r="H53" s="15"/>
    </row>
    <row r="54" spans="2:17" ht="14.25">
      <c r="B54" s="12"/>
      <c r="C54" s="12"/>
      <c r="D54" s="27"/>
      <c r="E54" s="15"/>
      <c r="F54" s="15"/>
      <c r="G54" s="15"/>
      <c r="H54" s="15"/>
    </row>
    <row r="55" spans="2:17" ht="14.25">
      <c r="B55" s="12"/>
      <c r="C55" s="12"/>
      <c r="D55" s="27"/>
      <c r="E55" s="15"/>
      <c r="F55" s="15"/>
      <c r="G55" s="15"/>
      <c r="H55" s="15"/>
    </row>
    <row r="56" spans="2:17" ht="14.25">
      <c r="B56" s="12"/>
      <c r="C56" s="12"/>
      <c r="D56" s="27"/>
      <c r="E56" s="15"/>
      <c r="F56" s="15"/>
      <c r="G56" s="15"/>
      <c r="H56" s="15"/>
    </row>
    <row r="57" spans="2:17" ht="33.75" customHeight="1">
      <c r="B57" s="13"/>
      <c r="C57" s="12"/>
      <c r="D57" s="29"/>
      <c r="E57" s="17"/>
      <c r="F57" s="17"/>
      <c r="G57" s="17"/>
      <c r="H57" s="17"/>
    </row>
    <row r="59" spans="2:17" ht="23.25" customHeight="1">
      <c r="B59" s="165"/>
      <c r="C59" s="165"/>
      <c r="D59" s="165"/>
      <c r="E59" s="165"/>
      <c r="F59" s="165"/>
      <c r="G59" s="165"/>
      <c r="H59" s="165"/>
    </row>
    <row r="60" spans="2:17" ht="20.25" customHeight="1">
      <c r="B60" s="30"/>
      <c r="C60" s="30"/>
      <c r="D60" s="30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</row>
    <row r="61" spans="2:17" ht="19.5" customHeight="1">
      <c r="B61" s="166"/>
      <c r="C61" s="166"/>
      <c r="D61" s="166"/>
      <c r="E61" s="166"/>
      <c r="F61" s="166"/>
      <c r="G61" s="166"/>
      <c r="H61" s="166"/>
      <c r="I61" s="11"/>
      <c r="J61" s="11"/>
      <c r="K61" s="11"/>
      <c r="L61" s="11"/>
      <c r="M61" s="11"/>
      <c r="N61" s="11"/>
      <c r="O61" s="11"/>
      <c r="P61" s="11"/>
      <c r="Q61" s="11"/>
    </row>
    <row r="63" spans="2:17">
      <c r="C63" s="22"/>
    </row>
    <row r="64" spans="2:17" ht="15.75">
      <c r="C64" s="32"/>
    </row>
    <row r="65" spans="3:3" ht="15.75">
      <c r="C65" s="32"/>
    </row>
    <row r="66" spans="3:3" ht="15.75">
      <c r="C66" s="32"/>
    </row>
  </sheetData>
  <mergeCells count="8">
    <mergeCell ref="B1:C1"/>
    <mergeCell ref="B2:C2"/>
    <mergeCell ref="B59:H59"/>
    <mergeCell ref="B61:H61"/>
    <mergeCell ref="H7:K7"/>
    <mergeCell ref="C9:K9"/>
    <mergeCell ref="B45:F45"/>
    <mergeCell ref="J11:K11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0" fitToHeight="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2020-07-10T12:37:34Z</cp:lastPrinted>
  <dcterms:created xsi:type="dcterms:W3CDTF">1996-10-08T23:32:33Z</dcterms:created>
  <dcterms:modified xsi:type="dcterms:W3CDTF">2020-07-10T12:38:33Z</dcterms:modified>
</cp:coreProperties>
</file>