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МНВК 18" sheetId="1" r:id="rId1"/>
  </sheets>
  <calcPr calcId="124519"/>
</workbook>
</file>

<file path=xl/calcChain.xml><?xml version="1.0" encoding="utf-8"?>
<calcChain xmlns="http://schemas.openxmlformats.org/spreadsheetml/2006/main">
  <c r="I38" i="1"/>
  <c r="L38"/>
  <c r="F38"/>
  <c r="H32"/>
  <c r="M32" s="1"/>
  <c r="E38"/>
  <c r="M37"/>
  <c r="M36"/>
  <c r="M35"/>
  <c r="M34"/>
  <c r="M33"/>
  <c r="J33"/>
  <c r="J38" s="1"/>
  <c r="H31"/>
  <c r="G31"/>
  <c r="H30"/>
  <c r="M30" s="1"/>
  <c r="H29"/>
  <c r="G29"/>
  <c r="M29" s="1"/>
  <c r="H28"/>
  <c r="M28" s="1"/>
  <c r="H27"/>
  <c r="G27"/>
  <c r="M27" s="1"/>
  <c r="H26"/>
  <c r="G26"/>
  <c r="M26" s="1"/>
  <c r="H25"/>
  <c r="G25"/>
  <c r="M25" s="1"/>
  <c r="H24"/>
  <c r="H38" s="1"/>
  <c r="G24"/>
  <c r="G38" s="1"/>
  <c r="M31" l="1"/>
  <c r="M24"/>
  <c r="M38" s="1"/>
</calcChain>
</file>

<file path=xl/sharedStrings.xml><?xml version="1.0" encoding="utf-8"?>
<sst xmlns="http://schemas.openxmlformats.org/spreadsheetml/2006/main" count="49" uniqueCount="47">
  <si>
    <t>ЗАТВЕРДЖЕНО</t>
  </si>
  <si>
    <t>Наказ міністерства фінансів України</t>
  </si>
  <si>
    <t>28.01.2002 №357</t>
  </si>
  <si>
    <t>(у редакції наказу Міністерства фінаннсів України</t>
  </si>
  <si>
    <t>від 26.11.2012 №1220)</t>
  </si>
  <si>
    <t>ЗАТВЕРДЖУЮ</t>
  </si>
  <si>
    <t>ШТАТНИЙ РОЗПИС</t>
  </si>
  <si>
    <t xml:space="preserve">  2018  рік</t>
  </si>
  <si>
    <t>штат у кількості  11,5  штатних  одиниць</t>
  </si>
  <si>
    <t>( посада )</t>
  </si>
  <si>
    <t>Семенівської селищної ради</t>
  </si>
  <si>
    <t xml:space="preserve">                                                            Л.П.Милашевич</t>
  </si>
  <si>
    <t>(назва установи)</t>
  </si>
  <si>
    <t xml:space="preserve">                            ( підпис керівника )                                         ( ініціали і прізвище )</t>
  </si>
  <si>
    <t>№ з/п</t>
  </si>
  <si>
    <t>Назва структурного підрозділу  та  посад</t>
  </si>
  <si>
    <t>Кількість штатних посад</t>
  </si>
  <si>
    <t>Посадовий оклад                 ( грн. )</t>
  </si>
  <si>
    <t xml:space="preserve">Надбавки </t>
  </si>
  <si>
    <t>Доплати</t>
  </si>
  <si>
    <t>Доплата до з/п</t>
  </si>
  <si>
    <t>ФОП на місяць                  ( грн. )</t>
  </si>
  <si>
    <t>За вислугу років</t>
  </si>
  <si>
    <t>20 % за престижність</t>
  </si>
  <si>
    <t>За шкідливість</t>
  </si>
  <si>
    <t>За клас     ність</t>
  </si>
  <si>
    <t>Зарозширення зони обслуго  вування</t>
  </si>
  <si>
    <t>Директор</t>
  </si>
  <si>
    <t>Заступник директора</t>
  </si>
  <si>
    <t>Водій</t>
  </si>
  <si>
    <t>Механік</t>
  </si>
  <si>
    <t>Техпрацівник</t>
  </si>
  <si>
    <t>Сторож</t>
  </si>
  <si>
    <t>Оператор газової котельні</t>
  </si>
  <si>
    <t>Всього</t>
  </si>
  <si>
    <t>Керівник</t>
  </si>
  <si>
    <t>Петухова Н.М.</t>
  </si>
  <si>
    <t>Головний бухгалтер</t>
  </si>
  <si>
    <t>Колодій А.В.</t>
  </si>
  <si>
    <t>Викладач в.к.</t>
  </si>
  <si>
    <t>Викладач Ік.</t>
  </si>
  <si>
    <t>Викладач ІІк.</t>
  </si>
  <si>
    <t>Майстер виробничого навчання</t>
  </si>
  <si>
    <t>Медична сестра</t>
  </si>
  <si>
    <t>з місячним фондом заробітної плати 58462 грн.</t>
  </si>
  <si>
    <t>Селищний голова</t>
  </si>
  <si>
    <t>Міжшкільний навчально-виробничий комбінат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</si>
</sst>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u/>
      <sz val="14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vertical="center" wrapText="1"/>
    </xf>
    <xf numFmtId="0" fontId="3" fillId="0" borderId="0" xfId="0" applyFont="1" applyBorder="1" applyAlignment="1"/>
    <xf numFmtId="0" fontId="3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/>
    <xf numFmtId="0" fontId="5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3" fillId="0" borderId="3" xfId="0" applyNumberFormat="1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4" workbookViewId="0">
      <selection activeCell="A24" sqref="A24:XFD24"/>
    </sheetView>
  </sheetViews>
  <sheetFormatPr defaultRowHeight="12.75"/>
  <cols>
    <col min="1" max="1" width="5.140625" customWidth="1"/>
    <col min="4" max="4" width="4.140625" customWidth="1"/>
    <col min="5" max="5" width="13" customWidth="1"/>
    <col min="6" max="6" width="10.42578125" customWidth="1"/>
    <col min="7" max="7" width="10.85546875" customWidth="1"/>
    <col min="8" max="8" width="7.7109375" customWidth="1"/>
    <col min="9" max="9" width="9.28515625" customWidth="1"/>
    <col min="10" max="10" width="9" customWidth="1"/>
    <col min="11" max="12" width="12.28515625" customWidth="1"/>
    <col min="13" max="13" width="10.7109375" customWidth="1"/>
  </cols>
  <sheetData>
    <row r="1" spans="1:14">
      <c r="J1" s="28" t="s">
        <v>0</v>
      </c>
      <c r="K1" s="28"/>
      <c r="L1" s="28"/>
      <c r="M1" s="28"/>
    </row>
    <row r="2" spans="1:14">
      <c r="J2" s="28" t="s">
        <v>1</v>
      </c>
      <c r="K2" s="28"/>
      <c r="L2" s="28"/>
      <c r="M2" s="28"/>
    </row>
    <row r="3" spans="1:14">
      <c r="J3" s="28" t="s">
        <v>2</v>
      </c>
      <c r="K3" s="28"/>
      <c r="L3" s="28"/>
      <c r="M3" s="28"/>
    </row>
    <row r="4" spans="1:14">
      <c r="J4" s="28" t="s">
        <v>3</v>
      </c>
      <c r="K4" s="28"/>
      <c r="L4" s="28"/>
      <c r="M4" s="28"/>
    </row>
    <row r="5" spans="1:14">
      <c r="J5" s="28" t="s">
        <v>4</v>
      </c>
      <c r="K5" s="28"/>
      <c r="L5" s="28"/>
      <c r="M5" s="28"/>
    </row>
    <row r="8" spans="1:14">
      <c r="A8" s="1"/>
      <c r="B8" s="1"/>
      <c r="C8" s="1"/>
      <c r="D8" s="1"/>
      <c r="E8" s="2"/>
      <c r="I8" s="22"/>
      <c r="J8" s="23"/>
      <c r="K8" s="23"/>
      <c r="L8" s="23"/>
      <c r="M8" s="23"/>
    </row>
    <row r="9" spans="1:14" ht="18">
      <c r="A9" s="1"/>
      <c r="B9" s="1"/>
      <c r="C9" s="1"/>
      <c r="D9" s="1"/>
      <c r="E9" s="2"/>
      <c r="G9" s="31" t="s">
        <v>5</v>
      </c>
      <c r="H9" s="31"/>
      <c r="I9" s="31"/>
      <c r="J9" s="31"/>
      <c r="K9" s="31"/>
      <c r="L9" s="31"/>
      <c r="M9" s="31"/>
      <c r="N9" s="3"/>
    </row>
    <row r="10" spans="1:14" ht="18">
      <c r="A10" s="32" t="s">
        <v>6</v>
      </c>
      <c r="B10" s="32"/>
      <c r="C10" s="32"/>
      <c r="D10" s="32"/>
      <c r="E10" s="32"/>
      <c r="G10" s="31"/>
      <c r="H10" s="31"/>
      <c r="I10" s="31"/>
      <c r="J10" s="31"/>
      <c r="K10" s="31"/>
      <c r="L10" s="4"/>
      <c r="M10" s="4"/>
    </row>
    <row r="11" spans="1:14" ht="18">
      <c r="A11" s="32" t="s">
        <v>7</v>
      </c>
      <c r="B11" s="32"/>
      <c r="C11" s="32"/>
      <c r="D11" s="32"/>
      <c r="E11" s="32"/>
      <c r="G11" s="32" t="s">
        <v>8</v>
      </c>
      <c r="H11" s="32"/>
      <c r="I11" s="32"/>
      <c r="J11" s="32"/>
      <c r="K11" s="32"/>
      <c r="L11" s="32"/>
      <c r="M11" s="32"/>
    </row>
    <row r="12" spans="1:14" ht="18">
      <c r="A12" s="32"/>
      <c r="B12" s="32"/>
      <c r="C12" s="32"/>
      <c r="D12" s="32"/>
      <c r="E12" s="32"/>
      <c r="G12" s="32" t="s">
        <v>44</v>
      </c>
      <c r="H12" s="32"/>
      <c r="I12" s="32"/>
      <c r="J12" s="32"/>
      <c r="K12" s="32"/>
      <c r="L12" s="32"/>
      <c r="M12" s="32"/>
    </row>
    <row r="13" spans="1:14" ht="23.25">
      <c r="A13" s="27"/>
      <c r="B13" s="27"/>
      <c r="C13" s="27"/>
      <c r="D13" s="27"/>
      <c r="E13" s="27"/>
      <c r="F13" s="27"/>
      <c r="G13" s="33" t="s">
        <v>45</v>
      </c>
      <c r="H13" s="33"/>
      <c r="I13" s="33"/>
      <c r="J13" s="33"/>
      <c r="K13" s="33"/>
      <c r="L13" s="33"/>
      <c r="M13" s="33"/>
      <c r="N13" s="5"/>
    </row>
    <row r="14" spans="1:14" ht="32.25" customHeight="1">
      <c r="A14" s="54" t="s">
        <v>46</v>
      </c>
      <c r="B14" s="32"/>
      <c r="C14" s="32"/>
      <c r="D14" s="32"/>
      <c r="E14" s="32"/>
      <c r="F14" s="32"/>
      <c r="G14" s="34" t="s">
        <v>9</v>
      </c>
      <c r="H14" s="34"/>
      <c r="I14" s="34"/>
      <c r="J14" s="34"/>
      <c r="K14" s="34"/>
      <c r="L14" s="34"/>
      <c r="M14" s="34"/>
      <c r="N14" s="34"/>
    </row>
    <row r="15" spans="1:14" ht="18" customHeight="1">
      <c r="A15" s="55" t="s">
        <v>10</v>
      </c>
      <c r="B15" s="55"/>
      <c r="C15" s="55"/>
      <c r="D15" s="55"/>
      <c r="E15" s="55"/>
      <c r="F15" s="55"/>
      <c r="G15" s="33" t="s">
        <v>11</v>
      </c>
      <c r="H15" s="33"/>
      <c r="I15" s="33"/>
      <c r="J15" s="33"/>
      <c r="K15" s="33"/>
      <c r="L15" s="33"/>
      <c r="M15" s="33"/>
      <c r="N15" s="5"/>
    </row>
    <row r="16" spans="1:14" ht="12.75" customHeight="1">
      <c r="A16" s="29" t="s">
        <v>12</v>
      </c>
      <c r="B16" s="29"/>
      <c r="C16" s="29"/>
      <c r="D16" s="29"/>
      <c r="E16" s="29"/>
      <c r="F16" s="29"/>
      <c r="G16" s="30" t="s">
        <v>13</v>
      </c>
      <c r="H16" s="30"/>
      <c r="I16" s="30"/>
      <c r="J16" s="30"/>
      <c r="K16" s="30"/>
      <c r="L16" s="30"/>
      <c r="M16" s="30"/>
      <c r="N16" s="6"/>
    </row>
    <row r="17" spans="1:13" ht="12.75" customHeight="1">
      <c r="G17" s="7"/>
      <c r="I17" s="8"/>
      <c r="J17" s="8"/>
      <c r="K17" s="9"/>
      <c r="L17" s="9"/>
    </row>
    <row r="18" spans="1:13">
      <c r="A18" s="1"/>
      <c r="B18" s="1"/>
      <c r="C18" s="1"/>
      <c r="D18" s="1"/>
      <c r="E18" s="2"/>
      <c r="F18" s="10"/>
      <c r="G18" s="7"/>
      <c r="H18" s="36">
        <v>43101</v>
      </c>
      <c r="I18" s="37"/>
      <c r="J18" s="8"/>
      <c r="K18" s="9"/>
      <c r="L18" s="9"/>
    </row>
    <row r="19" spans="1:13">
      <c r="A19" s="1"/>
      <c r="B19" s="1"/>
      <c r="C19" s="1"/>
      <c r="D19" s="1"/>
      <c r="E19" s="2"/>
      <c r="F19" s="2"/>
      <c r="G19" s="38"/>
      <c r="H19" s="38"/>
      <c r="I19" s="1"/>
      <c r="J19" s="7"/>
      <c r="K19" s="7"/>
      <c r="L19" s="7"/>
      <c r="M19" s="7"/>
    </row>
    <row r="20" spans="1:13" ht="18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"/>
      <c r="L20" s="1"/>
      <c r="M20" s="4"/>
    </row>
    <row r="21" spans="1:13">
      <c r="A21" s="7"/>
      <c r="B21" s="1"/>
      <c r="C21" s="1"/>
      <c r="D21" s="7"/>
      <c r="E21" s="7"/>
      <c r="F21" s="7"/>
      <c r="G21" s="7"/>
      <c r="H21" s="8"/>
      <c r="I21" s="7"/>
      <c r="J21" s="7"/>
      <c r="K21" s="7"/>
      <c r="L21" s="7"/>
      <c r="M21" s="7"/>
    </row>
    <row r="22" spans="1:13" ht="21.75" customHeight="1">
      <c r="A22" s="39" t="s">
        <v>14</v>
      </c>
      <c r="B22" s="41" t="s">
        <v>15</v>
      </c>
      <c r="C22" s="41"/>
      <c r="D22" s="41"/>
      <c r="E22" s="42" t="s">
        <v>16</v>
      </c>
      <c r="F22" s="42" t="s">
        <v>17</v>
      </c>
      <c r="G22" s="43" t="s">
        <v>18</v>
      </c>
      <c r="H22" s="43"/>
      <c r="I22" s="44" t="s">
        <v>19</v>
      </c>
      <c r="J22" s="45"/>
      <c r="K22" s="46"/>
      <c r="L22" s="39" t="s">
        <v>20</v>
      </c>
      <c r="M22" s="42" t="s">
        <v>21</v>
      </c>
    </row>
    <row r="23" spans="1:13" ht="90" customHeight="1">
      <c r="A23" s="40"/>
      <c r="B23" s="41"/>
      <c r="C23" s="41"/>
      <c r="D23" s="41"/>
      <c r="E23" s="42"/>
      <c r="F23" s="42"/>
      <c r="G23" s="12" t="s">
        <v>22</v>
      </c>
      <c r="H23" s="13" t="s">
        <v>23</v>
      </c>
      <c r="I23" s="12" t="s">
        <v>24</v>
      </c>
      <c r="J23" s="12" t="s">
        <v>25</v>
      </c>
      <c r="K23" s="12" t="s">
        <v>26</v>
      </c>
      <c r="L23" s="40"/>
      <c r="M23" s="42"/>
    </row>
    <row r="24" spans="1:13" ht="30.75" customHeight="1">
      <c r="A24" s="14">
        <v>1</v>
      </c>
      <c r="B24" s="47" t="s">
        <v>27</v>
      </c>
      <c r="C24" s="48"/>
      <c r="D24" s="49"/>
      <c r="E24" s="14">
        <v>1</v>
      </c>
      <c r="F24" s="15">
        <v>4916</v>
      </c>
      <c r="G24" s="15">
        <f>F24*30%</f>
        <v>1474.8</v>
      </c>
      <c r="H24" s="15">
        <f t="shared" ref="H24:H31" si="0">F24*20%</f>
        <v>983.2</v>
      </c>
      <c r="I24" s="14"/>
      <c r="J24" s="14"/>
      <c r="K24" s="14"/>
      <c r="L24" s="14"/>
      <c r="M24" s="15">
        <f>SUM(F24:L24)</f>
        <v>7374</v>
      </c>
    </row>
    <row r="25" spans="1:13" ht="25.5" customHeight="1">
      <c r="A25" s="14">
        <v>2</v>
      </c>
      <c r="B25" s="35" t="s">
        <v>28</v>
      </c>
      <c r="C25" s="35"/>
      <c r="D25" s="35"/>
      <c r="E25" s="14">
        <v>0.5</v>
      </c>
      <c r="F25" s="15">
        <v>2335</v>
      </c>
      <c r="G25" s="15">
        <f>F25*20%</f>
        <v>467</v>
      </c>
      <c r="H25" s="15">
        <f t="shared" si="0"/>
        <v>467</v>
      </c>
      <c r="I25" s="14"/>
      <c r="J25" s="14"/>
      <c r="K25" s="14"/>
      <c r="L25" s="14"/>
      <c r="M25" s="15">
        <f t="shared" ref="M25:M37" si="1">SUM(F25:L25)</f>
        <v>3269</v>
      </c>
    </row>
    <row r="26" spans="1:13" ht="22.5" customHeight="1">
      <c r="A26" s="14">
        <v>3</v>
      </c>
      <c r="B26" s="35" t="s">
        <v>39</v>
      </c>
      <c r="C26" s="35"/>
      <c r="D26" s="35"/>
      <c r="E26" s="14">
        <v>0.5</v>
      </c>
      <c r="F26" s="15">
        <v>2724</v>
      </c>
      <c r="G26" s="15">
        <f>F26*30%</f>
        <v>817.19999999999993</v>
      </c>
      <c r="H26" s="15">
        <f t="shared" si="0"/>
        <v>544.80000000000007</v>
      </c>
      <c r="I26" s="14"/>
      <c r="J26" s="14"/>
      <c r="K26" s="14"/>
      <c r="L26" s="14"/>
      <c r="M26" s="15">
        <f t="shared" si="1"/>
        <v>4086</v>
      </c>
    </row>
    <row r="27" spans="1:13" ht="20.25" customHeight="1">
      <c r="A27" s="14">
        <v>4</v>
      </c>
      <c r="B27" s="35" t="s">
        <v>39</v>
      </c>
      <c r="C27" s="35"/>
      <c r="D27" s="35"/>
      <c r="E27" s="14">
        <v>0.5</v>
      </c>
      <c r="F27" s="15">
        <v>2085</v>
      </c>
      <c r="G27" s="15">
        <f>F27*30%</f>
        <v>625.5</v>
      </c>
      <c r="H27" s="15">
        <f t="shared" si="0"/>
        <v>417</v>
      </c>
      <c r="I27" s="14"/>
      <c r="J27" s="14"/>
      <c r="K27" s="14"/>
      <c r="L27" s="14"/>
      <c r="M27" s="15">
        <f t="shared" si="1"/>
        <v>3127.5</v>
      </c>
    </row>
    <row r="28" spans="1:13" ht="20.25" customHeight="1">
      <c r="A28" s="14">
        <v>5</v>
      </c>
      <c r="B28" s="35" t="s">
        <v>39</v>
      </c>
      <c r="C28" s="35"/>
      <c r="D28" s="35"/>
      <c r="E28" s="14">
        <v>0.5</v>
      </c>
      <c r="F28" s="15">
        <v>2369</v>
      </c>
      <c r="G28" s="15">
        <v>592</v>
      </c>
      <c r="H28" s="15">
        <f t="shared" si="0"/>
        <v>473.8</v>
      </c>
      <c r="I28" s="14"/>
      <c r="J28" s="14"/>
      <c r="K28" s="14"/>
      <c r="L28" s="14"/>
      <c r="M28" s="15">
        <f t="shared" si="1"/>
        <v>3434.8</v>
      </c>
    </row>
    <row r="29" spans="1:13" ht="18" customHeight="1">
      <c r="A29" s="14">
        <v>6</v>
      </c>
      <c r="B29" s="35" t="s">
        <v>40</v>
      </c>
      <c r="C29" s="35"/>
      <c r="D29" s="35"/>
      <c r="E29" s="14">
        <v>1</v>
      </c>
      <c r="F29" s="15">
        <v>4000</v>
      </c>
      <c r="G29" s="15">
        <f>F29*20%</f>
        <v>800</v>
      </c>
      <c r="H29" s="15">
        <f t="shared" si="0"/>
        <v>800</v>
      </c>
      <c r="I29" s="14"/>
      <c r="J29" s="14"/>
      <c r="K29" s="14"/>
      <c r="L29" s="14"/>
      <c r="M29" s="15">
        <f t="shared" si="1"/>
        <v>5600</v>
      </c>
    </row>
    <row r="30" spans="1:13" ht="18" customHeight="1">
      <c r="A30" s="14">
        <v>7</v>
      </c>
      <c r="B30" s="35" t="s">
        <v>41</v>
      </c>
      <c r="C30" s="35"/>
      <c r="D30" s="35"/>
      <c r="E30" s="14">
        <v>0.75</v>
      </c>
      <c r="F30" s="15">
        <v>2490</v>
      </c>
      <c r="G30" s="15">
        <v>249</v>
      </c>
      <c r="H30" s="15">
        <f t="shared" si="0"/>
        <v>498</v>
      </c>
      <c r="I30" s="14"/>
      <c r="J30" s="14"/>
      <c r="K30" s="14"/>
      <c r="L30" s="14"/>
      <c r="M30" s="15">
        <f t="shared" si="1"/>
        <v>3237</v>
      </c>
    </row>
    <row r="31" spans="1:13" ht="51.75" customHeight="1">
      <c r="A31" s="14">
        <v>8</v>
      </c>
      <c r="B31" s="35" t="s">
        <v>42</v>
      </c>
      <c r="C31" s="35"/>
      <c r="D31" s="35"/>
      <c r="E31" s="14">
        <v>2</v>
      </c>
      <c r="F31" s="15">
        <v>6942</v>
      </c>
      <c r="G31" s="15">
        <f>F31*30%</f>
        <v>2082.6</v>
      </c>
      <c r="H31" s="15">
        <f t="shared" si="0"/>
        <v>1388.4</v>
      </c>
      <c r="I31" s="14"/>
      <c r="J31" s="14"/>
      <c r="K31" s="15"/>
      <c r="L31" s="15"/>
      <c r="M31" s="15">
        <f t="shared" si="1"/>
        <v>10413</v>
      </c>
    </row>
    <row r="32" spans="1:13" ht="18.75" customHeight="1">
      <c r="A32" s="14">
        <v>9</v>
      </c>
      <c r="B32" s="24" t="s">
        <v>43</v>
      </c>
      <c r="C32" s="25"/>
      <c r="D32" s="26"/>
      <c r="E32" s="14">
        <v>0.25</v>
      </c>
      <c r="F32" s="15">
        <v>762</v>
      </c>
      <c r="G32" s="15"/>
      <c r="H32" s="15">
        <f>F32*30%</f>
        <v>228.6</v>
      </c>
      <c r="I32" s="14"/>
      <c r="J32" s="14"/>
      <c r="K32" s="15"/>
      <c r="L32" s="15"/>
      <c r="M32" s="15">
        <f t="shared" si="1"/>
        <v>990.6</v>
      </c>
    </row>
    <row r="33" spans="1:13" ht="18">
      <c r="A33" s="14">
        <v>10</v>
      </c>
      <c r="B33" s="35" t="s">
        <v>29</v>
      </c>
      <c r="C33" s="35"/>
      <c r="D33" s="35"/>
      <c r="E33" s="14">
        <v>1</v>
      </c>
      <c r="F33" s="15">
        <v>2079</v>
      </c>
      <c r="G33" s="15"/>
      <c r="H33" s="15"/>
      <c r="I33" s="14"/>
      <c r="J33" s="15">
        <f>F33*15%</f>
        <v>311.84999999999997</v>
      </c>
      <c r="K33" s="14"/>
      <c r="L33" s="14">
        <v>1332</v>
      </c>
      <c r="M33" s="15">
        <f t="shared" si="1"/>
        <v>3722.85</v>
      </c>
    </row>
    <row r="34" spans="1:13" ht="18">
      <c r="A34" s="14">
        <v>11</v>
      </c>
      <c r="B34" s="35" t="s">
        <v>30</v>
      </c>
      <c r="C34" s="35"/>
      <c r="D34" s="35"/>
      <c r="E34" s="14">
        <v>1</v>
      </c>
      <c r="F34" s="15">
        <v>2713</v>
      </c>
      <c r="G34" s="15"/>
      <c r="H34" s="15"/>
      <c r="I34" s="14"/>
      <c r="J34" s="14"/>
      <c r="K34" s="14"/>
      <c r="L34" s="14">
        <v>1010</v>
      </c>
      <c r="M34" s="15">
        <f t="shared" si="1"/>
        <v>3723</v>
      </c>
    </row>
    <row r="35" spans="1:13" ht="20.25" customHeight="1">
      <c r="A35" s="14">
        <v>12</v>
      </c>
      <c r="B35" s="35" t="s">
        <v>31</v>
      </c>
      <c r="C35" s="35"/>
      <c r="D35" s="35"/>
      <c r="E35" s="14">
        <v>1</v>
      </c>
      <c r="F35" s="15">
        <v>1762</v>
      </c>
      <c r="G35" s="15"/>
      <c r="H35" s="15"/>
      <c r="I35" s="14">
        <v>176</v>
      </c>
      <c r="J35" s="14"/>
      <c r="K35" s="14"/>
      <c r="L35" s="14">
        <v>1961</v>
      </c>
      <c r="M35" s="15">
        <f t="shared" si="1"/>
        <v>3899</v>
      </c>
    </row>
    <row r="36" spans="1:13" ht="18">
      <c r="A36" s="14">
        <v>13</v>
      </c>
      <c r="B36" s="35" t="s">
        <v>32</v>
      </c>
      <c r="C36" s="35"/>
      <c r="D36" s="35"/>
      <c r="E36" s="14">
        <v>1</v>
      </c>
      <c r="F36" s="15">
        <v>1762</v>
      </c>
      <c r="G36" s="14"/>
      <c r="H36" s="14"/>
      <c r="I36" s="14"/>
      <c r="J36" s="14"/>
      <c r="K36" s="14"/>
      <c r="L36" s="14">
        <v>1961</v>
      </c>
      <c r="M36" s="15">
        <f t="shared" si="1"/>
        <v>3723</v>
      </c>
    </row>
    <row r="37" spans="1:13" ht="38.25" customHeight="1">
      <c r="A37" s="14">
        <v>14</v>
      </c>
      <c r="B37" s="35" t="s">
        <v>33</v>
      </c>
      <c r="C37" s="35"/>
      <c r="D37" s="35"/>
      <c r="E37" s="14">
        <v>0.5</v>
      </c>
      <c r="F37" s="14">
        <v>961</v>
      </c>
      <c r="G37" s="14"/>
      <c r="H37" s="14"/>
      <c r="I37" s="14"/>
      <c r="J37" s="14"/>
      <c r="K37" s="14"/>
      <c r="L37" s="14">
        <v>901</v>
      </c>
      <c r="M37" s="15">
        <f t="shared" si="1"/>
        <v>1862</v>
      </c>
    </row>
    <row r="38" spans="1:13" ht="18">
      <c r="A38" s="16"/>
      <c r="B38" s="35" t="s">
        <v>34</v>
      </c>
      <c r="C38" s="35"/>
      <c r="D38" s="35"/>
      <c r="E38" s="14">
        <f>SUM(E24:E37)</f>
        <v>11.5</v>
      </c>
      <c r="F38" s="15">
        <f>SUM(F24:F37)</f>
        <v>37900</v>
      </c>
      <c r="G38" s="15">
        <f t="shared" ref="G38:L38" si="2">SUM(G24:G37)</f>
        <v>7108.1</v>
      </c>
      <c r="H38" s="15">
        <f t="shared" si="2"/>
        <v>5800.8000000000011</v>
      </c>
      <c r="I38" s="15">
        <f t="shared" si="2"/>
        <v>176</v>
      </c>
      <c r="J38" s="15">
        <f t="shared" si="2"/>
        <v>311.84999999999997</v>
      </c>
      <c r="K38" s="15"/>
      <c r="L38" s="15">
        <f t="shared" si="2"/>
        <v>7165</v>
      </c>
      <c r="M38" s="15">
        <f>SUM(M24:M37)</f>
        <v>58461.75</v>
      </c>
    </row>
    <row r="40" spans="1:13">
      <c r="A40" s="28"/>
      <c r="B40" s="28"/>
      <c r="C40" s="28"/>
      <c r="D40" s="28"/>
      <c r="E40" s="1"/>
      <c r="F40" s="1"/>
      <c r="G40" s="1"/>
      <c r="H40" s="1"/>
    </row>
    <row r="41" spans="1:13">
      <c r="E41" s="17"/>
      <c r="F41" s="17"/>
      <c r="G41" s="17"/>
      <c r="H41" s="17"/>
    </row>
    <row r="42" spans="1:13" ht="18">
      <c r="A42" s="51" t="s">
        <v>35</v>
      </c>
      <c r="B42" s="51"/>
      <c r="C42" s="51"/>
      <c r="D42" s="51"/>
      <c r="E42" s="52"/>
      <c r="F42" s="52"/>
      <c r="G42" s="32" t="s">
        <v>36</v>
      </c>
      <c r="H42" s="32"/>
      <c r="I42" s="32"/>
      <c r="J42" s="32"/>
      <c r="K42" s="32"/>
      <c r="L42" s="18"/>
    </row>
    <row r="43" spans="1:13" ht="18">
      <c r="A43" s="19"/>
      <c r="B43" s="19"/>
      <c r="C43" s="19"/>
      <c r="D43" s="19"/>
      <c r="E43" s="19"/>
      <c r="F43" s="19"/>
      <c r="G43" s="1"/>
      <c r="H43" s="1"/>
      <c r="I43" s="1"/>
      <c r="K43" s="32"/>
      <c r="L43" s="32"/>
      <c r="M43" s="32"/>
    </row>
    <row r="44" spans="1:13" ht="18">
      <c r="A44" s="53" t="s">
        <v>37</v>
      </c>
      <c r="B44" s="53"/>
      <c r="C44" s="53"/>
      <c r="D44" s="53"/>
      <c r="E44" s="52"/>
      <c r="F44" s="52"/>
      <c r="G44" s="50" t="s">
        <v>38</v>
      </c>
      <c r="H44" s="50"/>
      <c r="I44" s="50"/>
      <c r="J44" s="50"/>
      <c r="K44" s="50"/>
      <c r="L44" s="20"/>
    </row>
    <row r="45" spans="1:13" ht="12.75" customHeight="1">
      <c r="A45" s="21"/>
      <c r="B45" s="21"/>
      <c r="C45" s="21"/>
      <c r="D45" s="21"/>
    </row>
    <row r="46" spans="1:13" ht="18">
      <c r="A46" s="19"/>
      <c r="B46" s="19"/>
      <c r="C46" s="19"/>
      <c r="D46" s="19"/>
      <c r="E46" s="19"/>
      <c r="F46" s="19"/>
      <c r="G46" s="1"/>
      <c r="H46" s="1"/>
      <c r="I46" s="1"/>
      <c r="K46" s="50"/>
      <c r="L46" s="50"/>
      <c r="M46" s="50"/>
    </row>
  </sheetData>
  <mergeCells count="55">
    <mergeCell ref="K46:M46"/>
    <mergeCell ref="A42:D42"/>
    <mergeCell ref="E42:F42"/>
    <mergeCell ref="G42:K42"/>
    <mergeCell ref="K43:M43"/>
    <mergeCell ref="A44:D44"/>
    <mergeCell ref="E44:F44"/>
    <mergeCell ref="G44:K44"/>
    <mergeCell ref="A40:D40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L22:L23"/>
    <mergeCell ref="M22:M23"/>
    <mergeCell ref="B24:D24"/>
    <mergeCell ref="B25:D25"/>
    <mergeCell ref="B26:D26"/>
    <mergeCell ref="H18:I18"/>
    <mergeCell ref="G19:H19"/>
    <mergeCell ref="A22:A23"/>
    <mergeCell ref="B22:D23"/>
    <mergeCell ref="E22:E23"/>
    <mergeCell ref="F22:F23"/>
    <mergeCell ref="G22:H22"/>
    <mergeCell ref="I22:K22"/>
    <mergeCell ref="G12:M12"/>
    <mergeCell ref="G13:M13"/>
    <mergeCell ref="A14:F14"/>
    <mergeCell ref="G14:N14"/>
    <mergeCell ref="A15:F15"/>
    <mergeCell ref="G15:M15"/>
    <mergeCell ref="I8:M8"/>
    <mergeCell ref="B32:D32"/>
    <mergeCell ref="A13:F13"/>
    <mergeCell ref="J1:M1"/>
    <mergeCell ref="J2:M2"/>
    <mergeCell ref="J3:M3"/>
    <mergeCell ref="J4:M4"/>
    <mergeCell ref="J5:M5"/>
    <mergeCell ref="A16:F16"/>
    <mergeCell ref="G16:M16"/>
    <mergeCell ref="G9:M9"/>
    <mergeCell ref="A10:E10"/>
    <mergeCell ref="G10:K10"/>
    <mergeCell ref="A11:E11"/>
    <mergeCell ref="G11:M11"/>
    <mergeCell ref="A12:E12"/>
  </mergeCells>
  <pageMargins left="3.937007874015748E-2" right="3.937007874015748E-2" top="0.74803149606299213" bottom="0.74803149606299213" header="0.31496062992125984" footer="0.31496062992125984"/>
  <pageSetup paperSize="9" scale="7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МНВК 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Sem2</dc:creator>
  <cp:lastModifiedBy>Sem11</cp:lastModifiedBy>
  <dcterms:created xsi:type="dcterms:W3CDTF">2018-01-23T08:34:42Z</dcterms:created>
  <dcterms:modified xsi:type="dcterms:W3CDTF">2018-01-29T14:33:32Z</dcterms:modified>
</cp:coreProperties>
</file>