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7" sheetId="7" r:id="rId1"/>
  </sheets>
  <definedNames>
    <definedName name="_xlnm.Print_Area" localSheetId="0">'7'!$B$1:$K$48</definedName>
  </definedNames>
  <calcPr calcId="125725"/>
</workbook>
</file>

<file path=xl/calcChain.xml><?xml version="1.0" encoding="utf-8"?>
<calcChain xmlns="http://schemas.openxmlformats.org/spreadsheetml/2006/main">
  <c r="I15" i="7"/>
  <c r="H15"/>
  <c r="I45"/>
  <c r="H45"/>
  <c r="J14"/>
  <c r="J15"/>
  <c r="K23"/>
  <c r="J23"/>
  <c r="K22"/>
  <c r="J22"/>
  <c r="K18"/>
  <c r="J18" s="1"/>
  <c r="K17"/>
  <c r="J17" s="1"/>
  <c r="K30"/>
  <c r="J30"/>
  <c r="J29" s="1"/>
  <c r="K40"/>
  <c r="J40"/>
  <c r="K39"/>
  <c r="J39"/>
  <c r="K38"/>
  <c r="J38"/>
  <c r="K37"/>
  <c r="J37"/>
  <c r="J45"/>
  <c r="I26"/>
  <c r="I16"/>
  <c r="J26"/>
  <c r="H30"/>
  <c r="H29"/>
  <c r="I29"/>
  <c r="I30" s="1"/>
  <c r="I17"/>
  <c r="I38"/>
  <c r="K29"/>
  <c r="H35"/>
  <c r="H34"/>
  <c r="H33"/>
  <c r="H32"/>
  <c r="H27"/>
  <c r="H23"/>
  <c r="H21"/>
  <c r="H19"/>
  <c r="H28"/>
  <c r="K26"/>
  <c r="K43"/>
  <c r="J43" s="1"/>
  <c r="K24"/>
  <c r="J24" s="1"/>
  <c r="H26"/>
  <c r="I43"/>
  <c r="I42" s="1"/>
  <c r="I24"/>
  <c r="H24" s="1"/>
  <c r="I22"/>
  <c r="H22" s="1"/>
  <c r="I20"/>
  <c r="H20" s="1"/>
  <c r="H18"/>
  <c r="H17" s="1"/>
  <c r="H16" s="1"/>
  <c r="J16" l="1"/>
  <c r="I37"/>
  <c r="I14"/>
  <c r="H43"/>
  <c r="H42" l="1"/>
  <c r="H14"/>
  <c r="H38" l="1"/>
  <c r="H37" s="1"/>
</calcChain>
</file>

<file path=xl/sharedStrings.xml><?xml version="1.0" encoding="utf-8"?>
<sst xmlns="http://schemas.openxmlformats.org/spreadsheetml/2006/main" count="133" uniqueCount="95">
  <si>
    <t>Загальний фонд</t>
  </si>
  <si>
    <t>Спеціальний фонд</t>
  </si>
  <si>
    <t>Селищний голова</t>
  </si>
  <si>
    <t>Л.П.Милашевич</t>
  </si>
  <si>
    <t>Інші субвенції</t>
  </si>
  <si>
    <t>(грн.)</t>
  </si>
  <si>
    <t>1090</t>
  </si>
  <si>
    <t>0620</t>
  </si>
  <si>
    <t>0180</t>
  </si>
  <si>
    <t>Код Програмної класифікації видатків та кредитування місцевих бюджетів</t>
  </si>
  <si>
    <t>Код ФКВКБ</t>
  </si>
  <si>
    <t>Житлово-комунальне господарство</t>
  </si>
  <si>
    <t>ВСЬОГО</t>
  </si>
  <si>
    <t>Виконавчий комітет Семенівської селищної ради</t>
  </si>
  <si>
    <t>0200000</t>
  </si>
  <si>
    <t>0210000</t>
  </si>
  <si>
    <t>0214000</t>
  </si>
  <si>
    <t>Культура і мистецтво</t>
  </si>
  <si>
    <t>Забезпечення діяльності палаців і будинків культури, клубів, центрів дозвілля та інших клубних закладів</t>
  </si>
  <si>
    <t>0214060</t>
  </si>
  <si>
    <t>0213242</t>
  </si>
  <si>
    <t>3192</t>
  </si>
  <si>
    <t>0213192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</si>
  <si>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</si>
  <si>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Програма надання підтримки особам з інвалідністю та людям похилого віку Семенівської селищної ради (ОТГ) на 2017-2020 роки</t>
  </si>
  <si>
    <t>0213210</t>
  </si>
  <si>
    <t>3210</t>
  </si>
  <si>
    <t>1050</t>
  </si>
  <si>
    <t>Організація та проведення громадських робіт</t>
  </si>
  <si>
    <t>0213190</t>
  </si>
  <si>
    <t>3190</t>
  </si>
  <si>
    <t>Соціальний захист ветеранів війни та праці</t>
  </si>
  <si>
    <t>0213240</t>
  </si>
  <si>
    <t>3240</t>
  </si>
  <si>
    <t>Інші заклади та заходи</t>
  </si>
  <si>
    <t>Розвиток дитячо-юнацького та резервного спорту</t>
  </si>
  <si>
    <t>Утримання та навачально-тренувальна робота комунальних дитячо-юнацьких спортивних шкіл</t>
  </si>
  <si>
    <t>Програма розвитку фізичної культури і спорту населених пунктів Семенівської селищної ради (ОТГ) на період 2017-2020 роки</t>
  </si>
  <si>
    <t>0216020</t>
  </si>
  <si>
    <t>0216000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</si>
  <si>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</si>
  <si>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</si>
  <si>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Організація благоустрою населених пунктів</t>
  </si>
  <si>
    <t>Програма заходів з відзначення державних та професійних свят, ювілейних та святкових дат, відзначення осіб, які зробили вагомий внесок у розвиток територіальної громади смт.Семенівка, здійснення представницьких та інших заходів на 2017-2020 роки</t>
  </si>
  <si>
    <t>0219700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</si>
  <si>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</si>
  <si>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0219770</t>
  </si>
  <si>
    <t>0213100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</si>
  <si>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</si>
  <si>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</si>
  <si>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0213140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</si>
  <si>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</si>
  <si>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</si>
  <si>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надання одноразової допомоги громадянам селища Семенівка на 2016-2020 роки.</t>
  </si>
  <si>
    <t>Соціальний захист та соціальне забезпечення</t>
  </si>
  <si>
    <t>Міжбюджетні трансферти</t>
  </si>
  <si>
    <t>0213000</t>
  </si>
  <si>
    <t>3000</t>
  </si>
  <si>
    <t>Інші заходи у сфері соціального захисту і соціального забезпечення  </t>
  </si>
  <si>
    <t>Програма розвитку житлово-комунального господарства та благоустрою населених пунктів Семенівської селищної ради (ОТГ) на 2019 -2020 роки</t>
  </si>
  <si>
    <t>0213200</t>
  </si>
  <si>
    <t>Забезпечення обробки інформації з нарахування та виплати допомог і компенсацій</t>
  </si>
  <si>
    <t>0219000</t>
  </si>
  <si>
    <t>Код ТПКВКМБ</t>
  </si>
  <si>
    <t>Найменування головного розпорядника коштів місцевого бюджету/ відповідального виконавця, найменування бюджетної програми  згідно з Типовою відомчою ТПКВКМБ</t>
  </si>
  <si>
    <t xml:space="preserve">Найменування  місцевої/регіональної програми </t>
  </si>
  <si>
    <t>Дата та номер документа, яким затверджено місцеву регіональну програму</t>
  </si>
  <si>
    <t>Усього</t>
  </si>
  <si>
    <t>у тому числі бюджет розвитку</t>
  </si>
  <si>
    <t>1</t>
  </si>
  <si>
    <t>2</t>
  </si>
  <si>
    <t>3</t>
  </si>
  <si>
    <t>42 сесія 1 скликання від 22.12.2018 року</t>
  </si>
  <si>
    <t>28 сесія 1 скликання від 22.12.2017 року</t>
  </si>
  <si>
    <t>14 сесія 1 скликання від 20.01.2017 року</t>
  </si>
  <si>
    <t>02 сесія 1 скликання 25.12.2015 року</t>
  </si>
  <si>
    <t>0615030</t>
  </si>
  <si>
    <t>0615031</t>
  </si>
  <si>
    <t>0610000</t>
  </si>
  <si>
    <t>0600000</t>
  </si>
  <si>
    <t>0615000</t>
  </si>
  <si>
    <t>Фізична культура і спорт</t>
  </si>
  <si>
    <t>Відділ освіти, сім"ї, молоді та спорту Семенівської селищної ради</t>
  </si>
  <si>
    <t xml:space="preserve">Орган з питань  освіти і науки </t>
  </si>
  <si>
    <t>Додаток 5</t>
  </si>
  <si>
    <t>від 13.12.2019 року</t>
  </si>
  <si>
    <t>"Про бюджет Семенівської селищної ради ( ОТГ) на 2020 рік"</t>
  </si>
  <si>
    <t>до рішення 52 сесії 1 скликання</t>
  </si>
  <si>
    <t>Розподіл витрат  бюджету Семенівської селищної об"єднаної територіальної громади на реалізацію місцевих/регіональних програм у 2020 році</t>
  </si>
  <si>
    <t>Програма зайнятості населеня Семенівської селищної ради (ОТГ) на 2020 рік</t>
  </si>
  <si>
    <t>52 сесія 1 скликання від 13.12.2019 року</t>
  </si>
  <si>
    <t>План соціально-економічного розвитку Семенівської селищної обєднаної територіальної громади  на 2020 рік</t>
  </si>
  <si>
    <t>52 сесія 1скликання 13.12.2019 року</t>
  </si>
  <si>
    <t>Селищна програма оздоровлення та відпочинку дітей на 2017-2020 роки</t>
  </si>
  <si>
    <t>15 сесія 1 скликання від 03.03.2017 року</t>
  </si>
</sst>
</file>

<file path=xl/styles.xml><?xml version="1.0" encoding="utf-8"?>
<styleSheet xmlns="http://schemas.openxmlformats.org/spreadsheetml/2006/main">
  <numFmts count="1">
    <numFmt numFmtId="164" formatCode="#,##0.0"/>
  </numFmts>
  <fonts count="31">
    <font>
      <sz val="10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i/>
      <sz val="12"/>
      <color indexed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16" fillId="0" borderId="0">
      <alignment vertical="top"/>
    </xf>
    <xf numFmtId="0" fontId="4" fillId="0" borderId="0"/>
    <xf numFmtId="0" fontId="29" fillId="0" borderId="0"/>
  </cellStyleXfs>
  <cellXfs count="149">
    <xf numFmtId="0" fontId="0" fillId="0" borderId="0" xfId="0"/>
    <xf numFmtId="0" fontId="4" fillId="0" borderId="0" xfId="0" applyFont="1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4" fillId="0" borderId="0" xfId="0" applyFont="1" applyAlignment="1">
      <alignment horizontal="left" wrapText="1"/>
    </xf>
    <xf numFmtId="0" fontId="15" fillId="0" borderId="0" xfId="0" applyFont="1"/>
    <xf numFmtId="0" fontId="5" fillId="0" borderId="0" xfId="0" applyNumberFormat="1" applyFont="1" applyFill="1" applyAlignment="1" applyProtection="1"/>
    <xf numFmtId="0" fontId="5" fillId="0" borderId="0" xfId="0" applyFont="1" applyFill="1"/>
    <xf numFmtId="0" fontId="2" fillId="0" borderId="0" xfId="0" applyFont="1" applyFill="1" applyBorder="1" applyAlignment="1">
      <alignment horizontal="center"/>
    </xf>
    <xf numFmtId="0" fontId="11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>
      <alignment vertical="top"/>
    </xf>
    <xf numFmtId="164" fontId="9" fillId="0" borderId="0" xfId="2" applyNumberFormat="1" applyFont="1" applyBorder="1">
      <alignment vertical="top"/>
    </xf>
    <xf numFmtId="164" fontId="12" fillId="0" borderId="0" xfId="0" applyNumberFormat="1" applyFont="1" applyFill="1" applyBorder="1" applyAlignment="1" applyProtection="1">
      <alignment vertical="top"/>
    </xf>
    <xf numFmtId="164" fontId="17" fillId="0" borderId="0" xfId="0" applyNumberFormat="1" applyFont="1" applyBorder="1" applyAlignment="1">
      <alignment vertical="justify"/>
    </xf>
    <xf numFmtId="0" fontId="0" fillId="0" borderId="0" xfId="0" applyAlignment="1">
      <alignment horizontal="center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>
      <alignment wrapText="1"/>
    </xf>
    <xf numFmtId="0" fontId="20" fillId="0" borderId="0" xfId="0" applyNumberFormat="1" applyFont="1" applyFill="1" applyAlignment="1" applyProtection="1"/>
    <xf numFmtId="0" fontId="20" fillId="0" borderId="0" xfId="0" applyFont="1" applyFill="1"/>
    <xf numFmtId="0" fontId="2" fillId="0" borderId="0" xfId="0" applyFont="1" applyFill="1" applyAlignment="1">
      <alignment horizontal="center"/>
    </xf>
    <xf numFmtId="0" fontId="5" fillId="0" borderId="0" xfId="0" applyNumberFormat="1" applyFont="1" applyFill="1" applyAlignment="1" applyProtection="1">
      <alignment horizontal="center" vertical="top"/>
    </xf>
    <xf numFmtId="0" fontId="14" fillId="0" borderId="0" xfId="0" applyFont="1" applyBorder="1" applyAlignment="1">
      <alignment horizontal="center" vertical="center" wrapText="1"/>
    </xf>
    <xf numFmtId="164" fontId="10" fillId="0" borderId="0" xfId="2" applyNumberFormat="1" applyFont="1" applyBorder="1" applyAlignment="1">
      <alignment horizontal="center" vertical="top"/>
    </xf>
    <xf numFmtId="0" fontId="15" fillId="0" borderId="0" xfId="0" applyFont="1" applyAlignment="1">
      <alignment horizontal="center"/>
    </xf>
    <xf numFmtId="164" fontId="12" fillId="0" borderId="0" xfId="0" applyNumberFormat="1" applyFont="1" applyFill="1" applyBorder="1" applyAlignment="1" applyProtection="1">
      <alignment horizontal="center" vertical="top"/>
    </xf>
    <xf numFmtId="164" fontId="9" fillId="0" borderId="0" xfId="2" applyNumberFormat="1" applyFont="1" applyBorder="1" applyAlignment="1">
      <alignment horizontal="center" vertical="top"/>
    </xf>
    <xf numFmtId="0" fontId="13" fillId="0" borderId="0" xfId="0" applyFont="1" applyBorder="1" applyAlignment="1">
      <alignment horizontal="center" vertical="center" wrapText="1"/>
    </xf>
    <xf numFmtId="164" fontId="17" fillId="0" borderId="0" xfId="0" applyNumberFormat="1" applyFont="1" applyBorder="1" applyAlignment="1">
      <alignment horizontal="center" vertical="justify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NumberFormat="1" applyFont="1" applyFill="1" applyAlignment="1" applyProtection="1"/>
    <xf numFmtId="0" fontId="3" fillId="0" borderId="0" xfId="0" applyFont="1" applyFill="1"/>
    <xf numFmtId="0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21" fillId="0" borderId="0" xfId="0" applyNumberFormat="1" applyFont="1" applyFill="1" applyAlignment="1" applyProtection="1"/>
    <xf numFmtId="0" fontId="21" fillId="0" borderId="0" xfId="0" applyFont="1" applyFill="1"/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23" fillId="0" borderId="0" xfId="0" applyNumberFormat="1" applyFont="1" applyFill="1" applyAlignment="1" applyProtection="1"/>
    <xf numFmtId="0" fontId="23" fillId="0" borderId="0" xfId="0" applyFont="1" applyFill="1"/>
    <xf numFmtId="2" fontId="24" fillId="0" borderId="1" xfId="4" applyNumberFormat="1" applyFont="1" applyBorder="1" applyAlignment="1">
      <alignment vertical="top" wrapText="1"/>
    </xf>
    <xf numFmtId="49" fontId="24" fillId="0" borderId="1" xfId="4" applyNumberFormat="1" applyFont="1" applyBorder="1" applyAlignment="1">
      <alignment horizontal="center" vertical="center" wrapText="1"/>
    </xf>
    <xf numFmtId="164" fontId="5" fillId="0" borderId="1" xfId="2" applyNumberFormat="1" applyFont="1" applyFill="1" applyBorder="1" applyAlignment="1">
      <alignment vertical="center" wrapText="1"/>
    </xf>
    <xf numFmtId="2" fontId="25" fillId="0" borderId="1" xfId="4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2" fontId="6" fillId="0" borderId="1" xfId="4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vertical="center" wrapText="1"/>
    </xf>
    <xf numFmtId="49" fontId="25" fillId="0" borderId="1" xfId="4" applyNumberFormat="1" applyFont="1" applyBorder="1" applyAlignment="1">
      <alignment horizontal="center" vertical="center" wrapText="1"/>
    </xf>
    <xf numFmtId="49" fontId="25" fillId="0" borderId="1" xfId="4" quotePrefix="1" applyNumberFormat="1" applyFont="1" applyBorder="1" applyAlignment="1">
      <alignment horizontal="center" vertical="center" wrapText="1"/>
    </xf>
    <xf numFmtId="3" fontId="5" fillId="0" borderId="1" xfId="2" applyNumberFormat="1" applyFont="1" applyFill="1" applyBorder="1" applyAlignment="1">
      <alignment vertical="center"/>
    </xf>
    <xf numFmtId="3" fontId="6" fillId="0" borderId="1" xfId="2" applyNumberFormat="1" applyFont="1" applyFill="1" applyBorder="1" applyAlignment="1">
      <alignment vertical="center"/>
    </xf>
    <xf numFmtId="3" fontId="27" fillId="0" borderId="1" xfId="0" applyNumberFormat="1" applyFont="1" applyBorder="1" applyAlignment="1">
      <alignment vertical="center" wrapText="1"/>
    </xf>
    <xf numFmtId="3" fontId="27" fillId="0" borderId="1" xfId="2" applyNumberFormat="1" applyFont="1" applyFill="1" applyBorder="1" applyAlignment="1">
      <alignment vertical="center"/>
    </xf>
    <xf numFmtId="2" fontId="24" fillId="0" borderId="1" xfId="4" quotePrefix="1" applyNumberFormat="1" applyFont="1" applyBorder="1" applyAlignment="1">
      <alignment horizontal="center" vertical="center" wrapText="1"/>
    </xf>
    <xf numFmtId="2" fontId="24" fillId="0" borderId="1" xfId="4" quotePrefix="1" applyNumberFormat="1" applyFont="1" applyBorder="1" applyAlignment="1">
      <alignment vertical="center" wrapText="1"/>
    </xf>
    <xf numFmtId="164" fontId="6" fillId="0" borderId="1" xfId="2" applyNumberFormat="1" applyFont="1" applyFill="1" applyBorder="1" applyAlignment="1">
      <alignment vertical="center"/>
    </xf>
    <xf numFmtId="49" fontId="24" fillId="0" borderId="1" xfId="4" quotePrefix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" fillId="0" borderId="0" xfId="0" applyNumberFormat="1" applyFont="1" applyFill="1" applyBorder="1" applyAlignment="1" applyProtection="1">
      <alignment horizontal="right" vertical="center"/>
    </xf>
    <xf numFmtId="49" fontId="30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30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3" fontId="27" fillId="2" borderId="1" xfId="2" applyNumberFormat="1" applyFont="1" applyFill="1" applyBorder="1" applyAlignment="1">
      <alignment vertical="center"/>
    </xf>
    <xf numFmtId="49" fontId="24" fillId="3" borderId="1" xfId="4" applyNumberFormat="1" applyFont="1" applyFill="1" applyBorder="1" applyAlignment="1">
      <alignment horizontal="center" vertical="center" wrapText="1"/>
    </xf>
    <xf numFmtId="2" fontId="24" fillId="3" borderId="1" xfId="4" applyNumberFormat="1" applyFont="1" applyFill="1" applyBorder="1" applyAlignment="1">
      <alignment horizontal="center" vertical="center" wrapText="1"/>
    </xf>
    <xf numFmtId="2" fontId="24" fillId="3" borderId="1" xfId="4" applyNumberFormat="1" applyFont="1" applyFill="1" applyBorder="1" applyAlignment="1">
      <alignment vertical="center" wrapText="1"/>
    </xf>
    <xf numFmtId="164" fontId="6" fillId="3" borderId="1" xfId="2" applyNumberFormat="1" applyFont="1" applyFill="1" applyBorder="1" applyAlignment="1">
      <alignment vertical="center"/>
    </xf>
    <xf numFmtId="3" fontId="6" fillId="3" borderId="1" xfId="2" applyNumberFormat="1" applyFont="1" applyFill="1" applyBorder="1" applyAlignment="1">
      <alignment vertical="center"/>
    </xf>
    <xf numFmtId="49" fontId="25" fillId="3" borderId="1" xfId="4" applyNumberFormat="1" applyFont="1" applyFill="1" applyBorder="1" applyAlignment="1">
      <alignment horizontal="center" vertical="center" wrapText="1"/>
    </xf>
    <xf numFmtId="1" fontId="25" fillId="3" borderId="1" xfId="4" applyNumberFormat="1" applyFont="1" applyFill="1" applyBorder="1" applyAlignment="1">
      <alignment horizontal="center" vertical="center" wrapText="1"/>
    </xf>
    <xf numFmtId="2" fontId="25" fillId="3" borderId="1" xfId="4" applyNumberFormat="1" applyFont="1" applyFill="1" applyBorder="1" applyAlignment="1">
      <alignment vertical="center" wrapText="1"/>
    </xf>
    <xf numFmtId="164" fontId="5" fillId="3" borderId="1" xfId="2" applyNumberFormat="1" applyFont="1" applyFill="1" applyBorder="1" applyAlignment="1">
      <alignment vertical="center" wrapText="1"/>
    </xf>
    <xf numFmtId="3" fontId="27" fillId="3" borderId="1" xfId="2" applyNumberFormat="1" applyFont="1" applyFill="1" applyBorder="1" applyAlignment="1">
      <alignment vertical="center"/>
    </xf>
    <xf numFmtId="49" fontId="22" fillId="4" borderId="5" xfId="4" applyNumberFormat="1" applyFont="1" applyFill="1" applyBorder="1" applyAlignment="1">
      <alignment horizontal="center" vertical="center" wrapText="1"/>
    </xf>
    <xf numFmtId="0" fontId="22" fillId="4" borderId="5" xfId="4" applyFont="1" applyFill="1" applyBorder="1" applyAlignment="1">
      <alignment horizontal="center" vertical="center" wrapText="1"/>
    </xf>
    <xf numFmtId="2" fontId="22" fillId="4" borderId="5" xfId="4" applyNumberFormat="1" applyFont="1" applyFill="1" applyBorder="1" applyAlignment="1">
      <alignment horizontal="center" vertical="center" wrapText="1"/>
    </xf>
    <xf numFmtId="2" fontId="22" fillId="4" borderId="5" xfId="4" applyNumberFormat="1" applyFont="1" applyFill="1" applyBorder="1" applyAlignment="1">
      <alignment vertical="center" wrapText="1"/>
    </xf>
    <xf numFmtId="164" fontId="19" fillId="4" borderId="5" xfId="2" applyNumberFormat="1" applyFont="1" applyFill="1" applyBorder="1" applyAlignment="1">
      <alignment vertical="center"/>
    </xf>
    <xf numFmtId="3" fontId="19" fillId="4" borderId="5" xfId="2" applyNumberFormat="1" applyFont="1" applyFill="1" applyBorder="1" applyAlignment="1">
      <alignment vertical="center"/>
    </xf>
    <xf numFmtId="3" fontId="19" fillId="4" borderId="1" xfId="2" applyNumberFormat="1" applyFont="1" applyFill="1" applyBorder="1" applyAlignment="1">
      <alignment vertical="center"/>
    </xf>
    <xf numFmtId="49" fontId="22" fillId="4" borderId="1" xfId="4" applyNumberFormat="1" applyFont="1" applyFill="1" applyBorder="1" applyAlignment="1">
      <alignment horizontal="center" vertical="center" wrapText="1"/>
    </xf>
    <xf numFmtId="0" fontId="22" fillId="4" borderId="1" xfId="4" applyFont="1" applyFill="1" applyBorder="1" applyAlignment="1">
      <alignment horizontal="center" vertical="center" wrapText="1"/>
    </xf>
    <xf numFmtId="2" fontId="22" fillId="4" borderId="1" xfId="4" applyNumberFormat="1" applyFont="1" applyFill="1" applyBorder="1" applyAlignment="1">
      <alignment horizontal="center" vertical="center" wrapText="1"/>
    </xf>
    <xf numFmtId="2" fontId="22" fillId="4" borderId="1" xfId="4" applyNumberFormat="1" applyFont="1" applyFill="1" applyBorder="1" applyAlignment="1">
      <alignment vertical="center" wrapText="1"/>
    </xf>
    <xf numFmtId="164" fontId="19" fillId="4" borderId="1" xfId="2" applyNumberFormat="1" applyFont="1" applyFill="1" applyBorder="1" applyAlignment="1">
      <alignment vertical="center"/>
    </xf>
    <xf numFmtId="49" fontId="26" fillId="2" borderId="1" xfId="4" applyNumberFormat="1" applyFont="1" applyFill="1" applyBorder="1" applyAlignment="1">
      <alignment horizontal="center" vertical="center" wrapText="1"/>
    </xf>
    <xf numFmtId="0" fontId="26" fillId="2" borderId="1" xfId="4" quotePrefix="1" applyFont="1" applyFill="1" applyBorder="1" applyAlignment="1">
      <alignment horizontal="center" vertical="center" wrapText="1"/>
    </xf>
    <xf numFmtId="2" fontId="26" fillId="2" borderId="1" xfId="4" quotePrefix="1" applyNumberFormat="1" applyFont="1" applyFill="1" applyBorder="1" applyAlignment="1">
      <alignment horizontal="center" vertical="center" wrapText="1"/>
    </xf>
    <xf numFmtId="2" fontId="26" fillId="2" borderId="1" xfId="4" quotePrefix="1" applyNumberFormat="1" applyFont="1" applyFill="1" applyBorder="1" applyAlignment="1">
      <alignment vertical="center" wrapText="1"/>
    </xf>
    <xf numFmtId="0" fontId="28" fillId="2" borderId="1" xfId="0" applyFont="1" applyFill="1" applyBorder="1" applyAlignment="1">
      <alignment vertical="center" wrapText="1"/>
    </xf>
    <xf numFmtId="3" fontId="27" fillId="2" borderId="1" xfId="0" applyNumberFormat="1" applyFont="1" applyFill="1" applyBorder="1" applyAlignment="1">
      <alignment vertical="center" wrapText="1"/>
    </xf>
    <xf numFmtId="2" fontId="26" fillId="2" borderId="1" xfId="4" applyNumberFormat="1" applyFont="1" applyFill="1" applyBorder="1" applyAlignment="1">
      <alignment vertical="center" wrapText="1"/>
    </xf>
    <xf numFmtId="49" fontId="27" fillId="2" borderId="1" xfId="4" applyNumberFormat="1" applyFont="1" applyFill="1" applyBorder="1" applyAlignment="1">
      <alignment horizontal="center" vertical="center" wrapText="1"/>
    </xf>
    <xf numFmtId="0" fontId="27" fillId="2" borderId="1" xfId="4" quotePrefix="1" applyFont="1" applyFill="1" applyBorder="1" applyAlignment="1">
      <alignment horizontal="center" vertical="center" wrapText="1"/>
    </xf>
    <xf numFmtId="2" fontId="27" fillId="2" borderId="1" xfId="4" quotePrefix="1" applyNumberFormat="1" applyFont="1" applyFill="1" applyBorder="1" applyAlignment="1">
      <alignment horizontal="center" vertical="center" wrapText="1"/>
    </xf>
    <xf numFmtId="2" fontId="27" fillId="2" borderId="1" xfId="4" applyNumberFormat="1" applyFont="1" applyFill="1" applyBorder="1" applyAlignment="1">
      <alignment vertical="center" wrapText="1"/>
    </xf>
    <xf numFmtId="0" fontId="27" fillId="2" borderId="1" xfId="0" applyFont="1" applyFill="1" applyBorder="1" applyAlignment="1">
      <alignment vertical="center" wrapText="1"/>
    </xf>
    <xf numFmtId="49" fontId="27" fillId="2" borderId="1" xfId="0" applyNumberFormat="1" applyFont="1" applyFill="1" applyBorder="1" applyAlignment="1" applyProtection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2" fontId="26" fillId="2" borderId="1" xfId="4" applyNumberFormat="1" applyFont="1" applyFill="1" applyBorder="1" applyAlignment="1">
      <alignment horizontal="center" vertical="center" wrapText="1"/>
    </xf>
    <xf numFmtId="164" fontId="27" fillId="2" borderId="1" xfId="2" applyNumberFormat="1" applyFont="1" applyFill="1" applyBorder="1" applyAlignment="1">
      <alignment vertical="center"/>
    </xf>
    <xf numFmtId="0" fontId="6" fillId="4" borderId="2" xfId="0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vertical="center" wrapText="1"/>
    </xf>
    <xf numFmtId="49" fontId="27" fillId="3" borderId="1" xfId="0" applyNumberFormat="1" applyFont="1" applyFill="1" applyBorder="1" applyAlignment="1" applyProtection="1">
      <alignment horizontal="center" vertical="center"/>
    </xf>
    <xf numFmtId="0" fontId="27" fillId="3" borderId="1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vertical="center" wrapText="1"/>
    </xf>
    <xf numFmtId="0" fontId="28" fillId="3" borderId="1" xfId="0" applyFont="1" applyFill="1" applyBorder="1" applyAlignment="1">
      <alignment vertical="center" wrapText="1"/>
    </xf>
    <xf numFmtId="3" fontId="27" fillId="3" borderId="1" xfId="0" applyNumberFormat="1" applyFont="1" applyFill="1" applyBorder="1" applyAlignment="1">
      <alignment vertical="center" wrapText="1"/>
    </xf>
    <xf numFmtId="49" fontId="6" fillId="3" borderId="1" xfId="0" applyNumberFormat="1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vertical="center" wrapText="1"/>
    </xf>
    <xf numFmtId="3" fontId="28" fillId="3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3" fontId="28" fillId="0" borderId="1" xfId="0" applyNumberFormat="1" applyFont="1" applyBorder="1" applyAlignment="1">
      <alignment vertical="center" wrapText="1"/>
    </xf>
    <xf numFmtId="3" fontId="5" fillId="3" borderId="1" xfId="2" applyNumberFormat="1" applyFont="1" applyFill="1" applyBorder="1" applyAlignment="1">
      <alignment vertical="center"/>
    </xf>
    <xf numFmtId="3" fontId="28" fillId="0" borderId="1" xfId="2" applyNumberFormat="1" applyFont="1" applyFill="1" applyBorder="1" applyAlignment="1">
      <alignment vertical="center"/>
    </xf>
    <xf numFmtId="3" fontId="27" fillId="4" borderId="1" xfId="2" applyNumberFormat="1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Alignment="1">
      <alignment horizontal="left" wrapText="1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6" fillId="4" borderId="1" xfId="0" applyNumberFormat="1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3" fontId="27" fillId="4" borderId="1" xfId="0" applyNumberFormat="1" applyFont="1" applyFill="1" applyBorder="1" applyAlignment="1">
      <alignment vertical="center" wrapText="1"/>
    </xf>
    <xf numFmtId="3" fontId="28" fillId="2" borderId="1" xfId="0" applyNumberFormat="1" applyFont="1" applyFill="1" applyBorder="1" applyAlignment="1">
      <alignment vertical="center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6"/>
  <sheetViews>
    <sheetView tabSelected="1" view="pageBreakPreview" topLeftCell="B19" zoomScale="75" zoomScaleSheetLayoutView="75" workbookViewId="0">
      <selection activeCell="G21" sqref="G21"/>
    </sheetView>
  </sheetViews>
  <sheetFormatPr defaultColWidth="7.85546875" defaultRowHeight="12.75"/>
  <cols>
    <col min="1" max="1" width="3.28515625" style="2" hidden="1" customWidth="1"/>
    <col min="2" max="2" width="13.28515625" style="33" customWidth="1"/>
    <col min="3" max="3" width="8.7109375" style="33" customWidth="1"/>
    <col min="4" max="4" width="8.85546875" style="33" customWidth="1"/>
    <col min="5" max="5" width="55.5703125" style="2" customWidth="1"/>
    <col min="6" max="6" width="51.28515625" style="2" customWidth="1"/>
    <col min="7" max="7" width="22" style="2" customWidth="1"/>
    <col min="8" max="8" width="18.140625" style="2" customWidth="1"/>
    <col min="9" max="10" width="16.140625" style="3" customWidth="1"/>
    <col min="11" max="11" width="18.7109375" style="3" customWidth="1"/>
    <col min="12" max="16384" width="7.85546875" style="3"/>
  </cols>
  <sheetData>
    <row r="1" spans="1:11" s="7" customFormat="1" ht="13.5" customHeight="1">
      <c r="A1" s="6"/>
      <c r="B1" s="24"/>
      <c r="C1" s="24"/>
      <c r="D1" s="24"/>
      <c r="H1" s="1"/>
      <c r="I1"/>
      <c r="J1"/>
    </row>
    <row r="2" spans="1:11" s="7" customFormat="1" ht="13.5" customHeight="1">
      <c r="A2" s="6"/>
      <c r="B2" s="24"/>
      <c r="C2" s="24"/>
      <c r="D2" s="24"/>
      <c r="H2" s="1"/>
      <c r="I2"/>
      <c r="J2"/>
    </row>
    <row r="3" spans="1:11" s="7" customFormat="1" ht="13.5" customHeight="1">
      <c r="A3" s="6"/>
      <c r="B3" s="24"/>
      <c r="C3" s="24"/>
      <c r="D3" s="24"/>
      <c r="H3" s="1"/>
      <c r="I3"/>
      <c r="J3"/>
    </row>
    <row r="4" spans="1:11" s="7" customFormat="1" ht="13.5" customHeight="1">
      <c r="A4" s="6"/>
      <c r="B4" s="24"/>
      <c r="C4" s="24"/>
      <c r="D4" s="24"/>
      <c r="H4" s="5" t="s">
        <v>84</v>
      </c>
      <c r="I4" s="5"/>
      <c r="J4" s="5"/>
    </row>
    <row r="5" spans="1:11" s="7" customFormat="1" ht="13.5" customHeight="1">
      <c r="A5" s="6"/>
      <c r="B5" s="24"/>
      <c r="C5" s="24"/>
      <c r="D5" s="24"/>
      <c r="H5" s="5" t="s">
        <v>87</v>
      </c>
      <c r="I5" s="5"/>
      <c r="J5" s="5"/>
    </row>
    <row r="6" spans="1:11" s="7" customFormat="1" ht="13.5" customHeight="1">
      <c r="A6" s="6"/>
      <c r="B6" s="24"/>
      <c r="C6" s="24"/>
      <c r="D6" s="24"/>
      <c r="H6" s="5" t="s">
        <v>85</v>
      </c>
      <c r="I6" s="5"/>
      <c r="J6" s="5"/>
    </row>
    <row r="7" spans="1:11" s="7" customFormat="1" ht="19.5" customHeight="1">
      <c r="A7" s="6"/>
      <c r="B7" s="24"/>
      <c r="C7" s="24"/>
      <c r="D7" s="24"/>
      <c r="F7" s="20"/>
      <c r="G7" s="20"/>
      <c r="H7" s="137" t="s">
        <v>86</v>
      </c>
      <c r="I7" s="137"/>
      <c r="J7" s="137"/>
      <c r="K7" s="137"/>
    </row>
    <row r="8" spans="1:11" s="7" customFormat="1" ht="13.5" customHeight="1">
      <c r="A8" s="6"/>
      <c r="B8" s="24"/>
      <c r="C8" s="24"/>
      <c r="D8" s="24"/>
      <c r="E8" s="4"/>
      <c r="F8" s="4"/>
      <c r="G8" s="67"/>
      <c r="H8" s="4"/>
      <c r="I8" s="4"/>
      <c r="J8" s="67"/>
    </row>
    <row r="9" spans="1:11" ht="37.5" customHeight="1">
      <c r="B9" s="19"/>
      <c r="C9" s="138" t="s">
        <v>88</v>
      </c>
      <c r="D9" s="138"/>
      <c r="E9" s="138"/>
      <c r="F9" s="138"/>
      <c r="G9" s="138"/>
      <c r="H9" s="138"/>
      <c r="I9" s="138"/>
      <c r="J9" s="138"/>
      <c r="K9" s="138"/>
    </row>
    <row r="10" spans="1:11" ht="18.75">
      <c r="B10" s="8"/>
      <c r="C10" s="8"/>
      <c r="D10" s="8"/>
      <c r="E10" s="8"/>
      <c r="F10" s="9"/>
      <c r="G10" s="9"/>
      <c r="K10" s="68" t="s">
        <v>5</v>
      </c>
    </row>
    <row r="11" spans="1:11" ht="139.5" customHeight="1">
      <c r="A11" s="10"/>
      <c r="B11" s="69" t="s">
        <v>9</v>
      </c>
      <c r="C11" s="69" t="s">
        <v>63</v>
      </c>
      <c r="D11" s="69" t="s">
        <v>10</v>
      </c>
      <c r="E11" s="70" t="s">
        <v>64</v>
      </c>
      <c r="F11" s="70" t="s">
        <v>65</v>
      </c>
      <c r="G11" s="70" t="s">
        <v>66</v>
      </c>
      <c r="H11" s="70" t="s">
        <v>67</v>
      </c>
      <c r="I11" s="70" t="s">
        <v>0</v>
      </c>
      <c r="J11" s="142" t="s">
        <v>1</v>
      </c>
      <c r="K11" s="143"/>
    </row>
    <row r="12" spans="1:11" ht="73.5" customHeight="1">
      <c r="A12" s="10"/>
      <c r="B12" s="71"/>
      <c r="C12" s="71"/>
      <c r="D12" s="71"/>
      <c r="E12" s="72"/>
      <c r="F12" s="72"/>
      <c r="G12" s="72"/>
      <c r="H12" s="72"/>
      <c r="I12" s="72"/>
      <c r="J12" s="73" t="s">
        <v>67</v>
      </c>
      <c r="K12" s="72" t="s">
        <v>68</v>
      </c>
    </row>
    <row r="13" spans="1:11" ht="29.25" customHeight="1">
      <c r="A13" s="10"/>
      <c r="B13" s="71" t="s">
        <v>69</v>
      </c>
      <c r="C13" s="71" t="s">
        <v>70</v>
      </c>
      <c r="D13" s="71" t="s">
        <v>71</v>
      </c>
      <c r="E13" s="72">
        <v>4</v>
      </c>
      <c r="F13" s="72">
        <v>5</v>
      </c>
      <c r="G13" s="72">
        <v>6</v>
      </c>
      <c r="H13" s="72">
        <v>7</v>
      </c>
      <c r="I13" s="72">
        <v>8</v>
      </c>
      <c r="J13" s="73">
        <v>9</v>
      </c>
      <c r="K13" s="72">
        <v>10</v>
      </c>
    </row>
    <row r="14" spans="1:11" s="38" customFormat="1" ht="22.5" customHeight="1">
      <c r="A14" s="37"/>
      <c r="B14" s="85" t="s">
        <v>14</v>
      </c>
      <c r="C14" s="86"/>
      <c r="D14" s="87"/>
      <c r="E14" s="88" t="s">
        <v>13</v>
      </c>
      <c r="F14" s="89"/>
      <c r="G14" s="89"/>
      <c r="H14" s="90">
        <f>H15</f>
        <v>10025208</v>
      </c>
      <c r="I14" s="90">
        <f>I15</f>
        <v>10025208</v>
      </c>
      <c r="J14" s="91">
        <f>J15</f>
        <v>163000</v>
      </c>
      <c r="K14" s="134">
        <v>0</v>
      </c>
    </row>
    <row r="15" spans="1:11" s="38" customFormat="1" ht="22.5" customHeight="1">
      <c r="A15" s="37"/>
      <c r="B15" s="92" t="s">
        <v>15</v>
      </c>
      <c r="C15" s="93"/>
      <c r="D15" s="94"/>
      <c r="E15" s="95" t="s">
        <v>13</v>
      </c>
      <c r="F15" s="96"/>
      <c r="G15" s="96"/>
      <c r="H15" s="91">
        <f>H16+H24+H26+H29</f>
        <v>10025208</v>
      </c>
      <c r="I15" s="91">
        <f>I16+I24+I26+I29</f>
        <v>10025208</v>
      </c>
      <c r="J15" s="91">
        <f>J26</f>
        <v>163000</v>
      </c>
      <c r="K15" s="134">
        <v>0</v>
      </c>
    </row>
    <row r="16" spans="1:11" s="38" customFormat="1" ht="22.5" customHeight="1">
      <c r="A16" s="37"/>
      <c r="B16" s="97" t="s">
        <v>56</v>
      </c>
      <c r="C16" s="97" t="s">
        <v>57</v>
      </c>
      <c r="D16" s="111"/>
      <c r="E16" s="103" t="s">
        <v>54</v>
      </c>
      <c r="F16" s="112"/>
      <c r="G16" s="112"/>
      <c r="H16" s="74">
        <f>H17+H20+H22</f>
        <v>667369</v>
      </c>
      <c r="I16" s="74">
        <f>I17+I20+I22</f>
        <v>667369</v>
      </c>
      <c r="J16" s="74">
        <f>K16</f>
        <v>0</v>
      </c>
      <c r="K16" s="74">
        <v>0</v>
      </c>
    </row>
    <row r="17" spans="1:11" s="38" customFormat="1" ht="70.5" customHeight="1">
      <c r="A17" s="37"/>
      <c r="B17" s="75" t="s">
        <v>47</v>
      </c>
      <c r="C17" s="75" t="s">
        <v>48</v>
      </c>
      <c r="D17" s="76"/>
      <c r="E17" s="77" t="s">
        <v>49</v>
      </c>
      <c r="F17" s="78"/>
      <c r="G17" s="78"/>
      <c r="H17" s="79">
        <f>H18</f>
        <v>169076</v>
      </c>
      <c r="I17" s="79">
        <f>I18</f>
        <v>169076</v>
      </c>
      <c r="J17" s="119">
        <f t="shared" ref="J17:J18" si="0">K17</f>
        <v>0</v>
      </c>
      <c r="K17" s="119">
        <f t="shared" ref="K17:K18" si="1">K18</f>
        <v>0</v>
      </c>
    </row>
    <row r="18" spans="1:11" s="38" customFormat="1" ht="22.5" customHeight="1">
      <c r="A18" s="37"/>
      <c r="B18" s="48" t="s">
        <v>29</v>
      </c>
      <c r="C18" s="48" t="s">
        <v>30</v>
      </c>
      <c r="D18" s="63"/>
      <c r="E18" s="64" t="s">
        <v>31</v>
      </c>
      <c r="F18" s="65"/>
      <c r="G18" s="65"/>
      <c r="H18" s="79">
        <f t="shared" ref="H18:H23" si="2">I18+K18</f>
        <v>169076</v>
      </c>
      <c r="I18" s="62">
        <v>169076</v>
      </c>
      <c r="J18" s="119">
        <f t="shared" si="0"/>
        <v>0</v>
      </c>
      <c r="K18" s="119">
        <f t="shared" si="1"/>
        <v>0</v>
      </c>
    </row>
    <row r="19" spans="1:11" s="38" customFormat="1" ht="69" customHeight="1">
      <c r="A19" s="37"/>
      <c r="B19" s="57" t="s">
        <v>22</v>
      </c>
      <c r="C19" s="57" t="s">
        <v>21</v>
      </c>
      <c r="D19" s="58">
        <v>1030</v>
      </c>
      <c r="E19" s="50" t="s">
        <v>23</v>
      </c>
      <c r="F19" s="49" t="s">
        <v>24</v>
      </c>
      <c r="G19" s="43" t="s">
        <v>73</v>
      </c>
      <c r="H19" s="132">
        <f t="shared" si="2"/>
        <v>169076</v>
      </c>
      <c r="I19" s="59">
        <v>169076</v>
      </c>
      <c r="J19" s="133">
        <v>0</v>
      </c>
      <c r="K19" s="131">
        <v>0</v>
      </c>
    </row>
    <row r="20" spans="1:11" s="38" customFormat="1" ht="69" customHeight="1">
      <c r="A20" s="37"/>
      <c r="B20" s="48" t="s">
        <v>60</v>
      </c>
      <c r="C20" s="48" t="s">
        <v>6</v>
      </c>
      <c r="D20" s="66"/>
      <c r="E20" s="47" t="s">
        <v>61</v>
      </c>
      <c r="F20" s="56"/>
      <c r="G20" s="56"/>
      <c r="H20" s="79">
        <f t="shared" si="2"/>
        <v>138293</v>
      </c>
      <c r="I20" s="60">
        <f>I21</f>
        <v>138293</v>
      </c>
      <c r="J20" s="62">
        <v>0</v>
      </c>
      <c r="K20" s="61">
        <v>0</v>
      </c>
    </row>
    <row r="21" spans="1:11" s="38" customFormat="1" ht="51.75" customHeight="1">
      <c r="A21" s="37"/>
      <c r="B21" s="57" t="s">
        <v>25</v>
      </c>
      <c r="C21" s="57" t="s">
        <v>26</v>
      </c>
      <c r="D21" s="57" t="s">
        <v>27</v>
      </c>
      <c r="E21" s="50" t="s">
        <v>28</v>
      </c>
      <c r="F21" s="49" t="s">
        <v>89</v>
      </c>
      <c r="G21" s="43" t="s">
        <v>90</v>
      </c>
      <c r="H21" s="132">
        <f t="shared" si="2"/>
        <v>138293</v>
      </c>
      <c r="I21" s="59">
        <v>138293</v>
      </c>
      <c r="J21" s="133">
        <v>0</v>
      </c>
      <c r="K21" s="131">
        <v>0</v>
      </c>
    </row>
    <row r="22" spans="1:11" s="38" customFormat="1" ht="33.75" customHeight="1">
      <c r="A22" s="37"/>
      <c r="B22" s="48" t="s">
        <v>32</v>
      </c>
      <c r="C22" s="48" t="s">
        <v>33</v>
      </c>
      <c r="D22" s="48"/>
      <c r="E22" s="54" t="s">
        <v>34</v>
      </c>
      <c r="F22" s="56"/>
      <c r="G22" s="56"/>
      <c r="H22" s="79">
        <f t="shared" si="2"/>
        <v>360000</v>
      </c>
      <c r="I22" s="60">
        <f>I23</f>
        <v>360000</v>
      </c>
      <c r="J22" s="119">
        <f t="shared" ref="J22:J23" si="3">K22</f>
        <v>0</v>
      </c>
      <c r="K22" s="119">
        <f t="shared" ref="K22:K23" si="4">K23</f>
        <v>0</v>
      </c>
    </row>
    <row r="23" spans="1:11" ht="41.25" customHeight="1">
      <c r="B23" s="41" t="s">
        <v>20</v>
      </c>
      <c r="C23" s="42">
        <v>3242</v>
      </c>
      <c r="D23" s="42" t="s">
        <v>6</v>
      </c>
      <c r="E23" s="43" t="s">
        <v>58</v>
      </c>
      <c r="F23" s="43" t="s">
        <v>53</v>
      </c>
      <c r="G23" s="43" t="s">
        <v>75</v>
      </c>
      <c r="H23" s="132">
        <f t="shared" si="2"/>
        <v>360000</v>
      </c>
      <c r="I23" s="44">
        <v>360000</v>
      </c>
      <c r="J23" s="127">
        <f t="shared" si="3"/>
        <v>0</v>
      </c>
      <c r="K23" s="127">
        <f t="shared" si="4"/>
        <v>0</v>
      </c>
    </row>
    <row r="24" spans="1:11" ht="30" customHeight="1">
      <c r="B24" s="109" t="s">
        <v>16</v>
      </c>
      <c r="C24" s="110">
        <v>4000</v>
      </c>
      <c r="D24" s="110"/>
      <c r="E24" s="108" t="s">
        <v>17</v>
      </c>
      <c r="F24" s="101"/>
      <c r="G24" s="101"/>
      <c r="H24" s="74">
        <f>I24+K24</f>
        <v>170000</v>
      </c>
      <c r="I24" s="102">
        <f>I25</f>
        <v>170000</v>
      </c>
      <c r="J24" s="102">
        <f>K24</f>
        <v>0</v>
      </c>
      <c r="K24" s="102">
        <f>K25</f>
        <v>0</v>
      </c>
    </row>
    <row r="25" spans="1:11" ht="102.75" customHeight="1">
      <c r="B25" s="41" t="s">
        <v>19</v>
      </c>
      <c r="C25" s="42">
        <v>4060</v>
      </c>
      <c r="D25" s="42">
        <v>828</v>
      </c>
      <c r="E25" s="43" t="s">
        <v>18</v>
      </c>
      <c r="F25" s="43" t="s">
        <v>43</v>
      </c>
      <c r="G25" s="43" t="s">
        <v>74</v>
      </c>
      <c r="H25" s="44">
        <v>170000</v>
      </c>
      <c r="I25" s="44">
        <v>170000</v>
      </c>
      <c r="J25" s="127">
        <v>0</v>
      </c>
      <c r="K25" s="127">
        <v>0</v>
      </c>
    </row>
    <row r="26" spans="1:11" s="40" customFormat="1" ht="31.5" customHeight="1">
      <c r="A26" s="39"/>
      <c r="B26" s="97" t="s">
        <v>39</v>
      </c>
      <c r="C26" s="98">
        <v>6000</v>
      </c>
      <c r="D26" s="99"/>
      <c r="E26" s="100" t="s">
        <v>11</v>
      </c>
      <c r="F26" s="101"/>
      <c r="G26" s="101"/>
      <c r="H26" s="74">
        <f>I26+K26</f>
        <v>5866808</v>
      </c>
      <c r="I26" s="102">
        <f>I27+I28</f>
        <v>5866808</v>
      </c>
      <c r="J26" s="102">
        <f>J28</f>
        <v>163000</v>
      </c>
      <c r="K26" s="102">
        <f>K27+K28</f>
        <v>0</v>
      </c>
    </row>
    <row r="27" spans="1:11" ht="74.25" customHeight="1">
      <c r="B27" s="41" t="s">
        <v>38</v>
      </c>
      <c r="C27" s="42">
        <v>6020</v>
      </c>
      <c r="D27" s="42" t="s">
        <v>7</v>
      </c>
      <c r="E27" s="43" t="s">
        <v>40</v>
      </c>
      <c r="F27" s="43" t="s">
        <v>59</v>
      </c>
      <c r="G27" s="43" t="s">
        <v>72</v>
      </c>
      <c r="H27" s="44">
        <f>I27</f>
        <v>4120745</v>
      </c>
      <c r="I27" s="44">
        <v>4120745</v>
      </c>
      <c r="J27" s="127">
        <v>0</v>
      </c>
      <c r="K27" s="127">
        <v>0</v>
      </c>
    </row>
    <row r="28" spans="1:11" ht="87" customHeight="1">
      <c r="B28" s="41" t="s">
        <v>41</v>
      </c>
      <c r="C28" s="42">
        <v>6030</v>
      </c>
      <c r="D28" s="42" t="s">
        <v>7</v>
      </c>
      <c r="E28" s="43" t="s">
        <v>42</v>
      </c>
      <c r="F28" s="43" t="s">
        <v>59</v>
      </c>
      <c r="G28" s="43" t="s">
        <v>72</v>
      </c>
      <c r="H28" s="44">
        <f>I28+J28</f>
        <v>1909063</v>
      </c>
      <c r="I28" s="44">
        <v>1746063</v>
      </c>
      <c r="J28" s="44">
        <v>163000</v>
      </c>
      <c r="K28" s="131">
        <v>0</v>
      </c>
    </row>
    <row r="29" spans="1:11" s="46" customFormat="1" ht="38.25" customHeight="1">
      <c r="A29" s="45"/>
      <c r="B29" s="104" t="s">
        <v>62</v>
      </c>
      <c r="C29" s="105">
        <v>9000</v>
      </c>
      <c r="D29" s="106"/>
      <c r="E29" s="107" t="s">
        <v>55</v>
      </c>
      <c r="F29" s="108"/>
      <c r="G29" s="108"/>
      <c r="H29" s="74">
        <f>H31+H32+H33+H34+H35+H36</f>
        <v>3321031</v>
      </c>
      <c r="I29" s="74">
        <f>I31+I32+I33+I34+I35+I36</f>
        <v>3321031</v>
      </c>
      <c r="J29" s="74">
        <f t="shared" ref="J29:K30" si="5">J30</f>
        <v>0</v>
      </c>
      <c r="K29" s="74">
        <f t="shared" si="5"/>
        <v>0</v>
      </c>
    </row>
    <row r="30" spans="1:11" s="22" customFormat="1" ht="60" customHeight="1">
      <c r="A30" s="21"/>
      <c r="B30" s="51" t="s">
        <v>44</v>
      </c>
      <c r="C30" s="52">
        <v>9700</v>
      </c>
      <c r="D30" s="52"/>
      <c r="E30" s="53" t="s">
        <v>45</v>
      </c>
      <c r="F30" s="53"/>
      <c r="G30" s="53"/>
      <c r="H30" s="61">
        <f>H29</f>
        <v>3321031</v>
      </c>
      <c r="I30" s="61">
        <f>I29</f>
        <v>3321031</v>
      </c>
      <c r="J30" s="119">
        <f t="shared" ref="J30" si="6">K30</f>
        <v>0</v>
      </c>
      <c r="K30" s="119">
        <f t="shared" si="5"/>
        <v>0</v>
      </c>
    </row>
    <row r="31" spans="1:11" ht="81" customHeight="1">
      <c r="B31" s="41" t="s">
        <v>46</v>
      </c>
      <c r="C31" s="42">
        <v>9770</v>
      </c>
      <c r="D31" s="42" t="s">
        <v>8</v>
      </c>
      <c r="E31" s="43" t="s">
        <v>4</v>
      </c>
      <c r="F31" s="43" t="s">
        <v>91</v>
      </c>
      <c r="G31" s="43" t="s">
        <v>92</v>
      </c>
      <c r="H31" s="131">
        <v>738386</v>
      </c>
      <c r="I31" s="44">
        <v>738386</v>
      </c>
      <c r="J31" s="127">
        <v>0</v>
      </c>
      <c r="K31" s="127">
        <v>0</v>
      </c>
    </row>
    <row r="32" spans="1:11" ht="63" customHeight="1">
      <c r="B32" s="41" t="s">
        <v>46</v>
      </c>
      <c r="C32" s="42">
        <v>9770</v>
      </c>
      <c r="D32" s="42" t="s">
        <v>8</v>
      </c>
      <c r="E32" s="43" t="s">
        <v>4</v>
      </c>
      <c r="F32" s="43" t="s">
        <v>91</v>
      </c>
      <c r="G32" s="43" t="s">
        <v>92</v>
      </c>
      <c r="H32" s="131">
        <f t="shared" ref="H32:H35" si="7">I32</f>
        <v>1546636</v>
      </c>
      <c r="I32" s="44">
        <v>1546636</v>
      </c>
      <c r="J32" s="127">
        <v>0</v>
      </c>
      <c r="K32" s="127">
        <v>0</v>
      </c>
    </row>
    <row r="33" spans="1:15" ht="98.25" customHeight="1">
      <c r="B33" s="41" t="s">
        <v>46</v>
      </c>
      <c r="C33" s="42">
        <v>9770</v>
      </c>
      <c r="D33" s="55" t="s">
        <v>8</v>
      </c>
      <c r="E33" s="43" t="s">
        <v>4</v>
      </c>
      <c r="F33" s="43" t="s">
        <v>91</v>
      </c>
      <c r="G33" s="43" t="s">
        <v>92</v>
      </c>
      <c r="H33" s="131">
        <f t="shared" si="7"/>
        <v>116870</v>
      </c>
      <c r="I33" s="44">
        <v>116870</v>
      </c>
      <c r="J33" s="127">
        <v>0</v>
      </c>
      <c r="K33" s="127">
        <v>0</v>
      </c>
    </row>
    <row r="34" spans="1:15" ht="98.25" customHeight="1">
      <c r="B34" s="41" t="s">
        <v>46</v>
      </c>
      <c r="C34" s="42">
        <v>9770</v>
      </c>
      <c r="D34" s="55" t="s">
        <v>8</v>
      </c>
      <c r="E34" s="43" t="s">
        <v>4</v>
      </c>
      <c r="F34" s="43" t="s">
        <v>91</v>
      </c>
      <c r="G34" s="43" t="s">
        <v>92</v>
      </c>
      <c r="H34" s="131">
        <f t="shared" si="7"/>
        <v>193462</v>
      </c>
      <c r="I34" s="44">
        <v>193462</v>
      </c>
      <c r="J34" s="127">
        <v>0</v>
      </c>
      <c r="K34" s="127">
        <v>0</v>
      </c>
    </row>
    <row r="35" spans="1:15" ht="57" customHeight="1">
      <c r="B35" s="41" t="s">
        <v>46</v>
      </c>
      <c r="C35" s="42">
        <v>9770</v>
      </c>
      <c r="D35" s="42" t="s">
        <v>8</v>
      </c>
      <c r="E35" s="43" t="s">
        <v>4</v>
      </c>
      <c r="F35" s="43" t="s">
        <v>91</v>
      </c>
      <c r="G35" s="43" t="s">
        <v>92</v>
      </c>
      <c r="H35" s="131">
        <f t="shared" si="7"/>
        <v>232158</v>
      </c>
      <c r="I35" s="44">
        <v>232158</v>
      </c>
      <c r="J35" s="127">
        <v>0</v>
      </c>
      <c r="K35" s="127">
        <v>0</v>
      </c>
    </row>
    <row r="36" spans="1:15" ht="57" customHeight="1">
      <c r="B36" s="41" t="s">
        <v>46</v>
      </c>
      <c r="C36" s="42">
        <v>9770</v>
      </c>
      <c r="D36" s="42" t="s">
        <v>8</v>
      </c>
      <c r="E36" s="43" t="s">
        <v>4</v>
      </c>
      <c r="F36" s="43" t="s">
        <v>91</v>
      </c>
      <c r="G36" s="43" t="s">
        <v>92</v>
      </c>
      <c r="H36" s="131">
        <v>493519</v>
      </c>
      <c r="I36" s="44">
        <v>493519</v>
      </c>
      <c r="J36" s="127">
        <v>0</v>
      </c>
      <c r="K36" s="127">
        <v>0</v>
      </c>
    </row>
    <row r="37" spans="1:15" ht="57" customHeight="1">
      <c r="B37" s="144" t="s">
        <v>79</v>
      </c>
      <c r="C37" s="145"/>
      <c r="D37" s="145"/>
      <c r="E37" s="146" t="s">
        <v>82</v>
      </c>
      <c r="F37" s="146"/>
      <c r="G37" s="146"/>
      <c r="H37" s="147">
        <f t="shared" ref="H37:I37" si="8">H38</f>
        <v>831132</v>
      </c>
      <c r="I37" s="147">
        <f t="shared" si="8"/>
        <v>831132</v>
      </c>
      <c r="J37" s="147">
        <f t="shared" ref="J37:J40" si="9">K37</f>
        <v>0</v>
      </c>
      <c r="K37" s="147">
        <f t="shared" ref="K37:K40" si="10">K38</f>
        <v>0</v>
      </c>
    </row>
    <row r="38" spans="1:15" ht="57" customHeight="1">
      <c r="B38" s="120" t="s">
        <v>78</v>
      </c>
      <c r="C38" s="121"/>
      <c r="D38" s="121"/>
      <c r="E38" s="122" t="s">
        <v>83</v>
      </c>
      <c r="F38" s="122"/>
      <c r="G38" s="122"/>
      <c r="H38" s="119">
        <f>H39+H42</f>
        <v>831132</v>
      </c>
      <c r="I38" s="119">
        <f>I39+I42</f>
        <v>831132</v>
      </c>
      <c r="J38" s="119">
        <f t="shared" si="9"/>
        <v>0</v>
      </c>
      <c r="K38" s="119">
        <f t="shared" si="10"/>
        <v>0</v>
      </c>
    </row>
    <row r="39" spans="1:15" ht="27" customHeight="1">
      <c r="B39" s="97" t="s">
        <v>56</v>
      </c>
      <c r="C39" s="97" t="s">
        <v>57</v>
      </c>
      <c r="D39" s="111"/>
      <c r="E39" s="103" t="s">
        <v>54</v>
      </c>
      <c r="F39" s="112"/>
      <c r="G39" s="112"/>
      <c r="H39" s="102">
        <v>112412</v>
      </c>
      <c r="I39" s="102">
        <v>112412</v>
      </c>
      <c r="J39" s="102">
        <f t="shared" si="9"/>
        <v>0</v>
      </c>
      <c r="K39" s="102">
        <f t="shared" si="10"/>
        <v>0</v>
      </c>
    </row>
    <row r="40" spans="1:15" ht="69" customHeight="1">
      <c r="B40" s="75" t="s">
        <v>47</v>
      </c>
      <c r="C40" s="75" t="s">
        <v>48</v>
      </c>
      <c r="D40" s="76"/>
      <c r="E40" s="77" t="s">
        <v>49</v>
      </c>
      <c r="F40" s="78"/>
      <c r="G40" s="78"/>
      <c r="H40" s="119">
        <v>112412</v>
      </c>
      <c r="I40" s="119">
        <v>112412</v>
      </c>
      <c r="J40" s="119">
        <f t="shared" si="9"/>
        <v>0</v>
      </c>
      <c r="K40" s="119">
        <f t="shared" si="10"/>
        <v>0</v>
      </c>
    </row>
    <row r="41" spans="1:15" ht="65.25" customHeight="1">
      <c r="B41" s="80" t="s">
        <v>50</v>
      </c>
      <c r="C41" s="80" t="s">
        <v>51</v>
      </c>
      <c r="D41" s="81">
        <v>1040</v>
      </c>
      <c r="E41" s="82" t="s">
        <v>52</v>
      </c>
      <c r="F41" s="83" t="s">
        <v>93</v>
      </c>
      <c r="G41" s="123" t="s">
        <v>94</v>
      </c>
      <c r="H41" s="127">
        <v>112412</v>
      </c>
      <c r="I41" s="127">
        <v>112412</v>
      </c>
      <c r="J41" s="127">
        <v>0</v>
      </c>
      <c r="K41" s="127">
        <v>0</v>
      </c>
    </row>
    <row r="42" spans="1:15" ht="57" customHeight="1">
      <c r="B42" s="128" t="s">
        <v>80</v>
      </c>
      <c r="C42" s="129">
        <v>5000</v>
      </c>
      <c r="D42" s="129"/>
      <c r="E42" s="130" t="s">
        <v>81</v>
      </c>
      <c r="F42" s="130"/>
      <c r="G42" s="130"/>
      <c r="H42" s="102">
        <f>H43</f>
        <v>718720</v>
      </c>
      <c r="I42" s="102">
        <f>I43</f>
        <v>718720</v>
      </c>
      <c r="J42" s="148">
        <v>0</v>
      </c>
      <c r="K42" s="148">
        <v>0</v>
      </c>
    </row>
    <row r="43" spans="1:15" ht="57" customHeight="1">
      <c r="B43" s="115" t="s">
        <v>76</v>
      </c>
      <c r="C43" s="116">
        <v>5030</v>
      </c>
      <c r="D43" s="116"/>
      <c r="E43" s="117" t="s">
        <v>35</v>
      </c>
      <c r="F43" s="118"/>
      <c r="G43" s="118"/>
      <c r="H43" s="84">
        <f>I43+K43</f>
        <v>718720</v>
      </c>
      <c r="I43" s="119">
        <f>I44</f>
        <v>718720</v>
      </c>
      <c r="J43" s="119">
        <f>K43</f>
        <v>0</v>
      </c>
      <c r="K43" s="119">
        <f>K44</f>
        <v>0</v>
      </c>
    </row>
    <row r="44" spans="1:15" ht="68.25" customHeight="1">
      <c r="B44" s="124" t="s">
        <v>77</v>
      </c>
      <c r="C44" s="125">
        <v>5031</v>
      </c>
      <c r="D44" s="125">
        <v>810</v>
      </c>
      <c r="E44" s="123" t="s">
        <v>36</v>
      </c>
      <c r="F44" s="123" t="s">
        <v>37</v>
      </c>
      <c r="G44" s="123" t="s">
        <v>73</v>
      </c>
      <c r="H44" s="126">
        <v>718720</v>
      </c>
      <c r="I44" s="126">
        <v>718720</v>
      </c>
      <c r="J44" s="127">
        <v>0</v>
      </c>
      <c r="K44" s="127">
        <v>0</v>
      </c>
    </row>
    <row r="45" spans="1:15" s="36" customFormat="1" ht="42.75" customHeight="1">
      <c r="A45" s="35"/>
      <c r="B45" s="139" t="s">
        <v>12</v>
      </c>
      <c r="C45" s="140"/>
      <c r="D45" s="140"/>
      <c r="E45" s="140"/>
      <c r="F45" s="141"/>
      <c r="G45" s="113"/>
      <c r="H45" s="114">
        <f>H37+H29+H26+H24+H16</f>
        <v>10856340</v>
      </c>
      <c r="I45" s="114">
        <f>I37+I29+I26+I24+I16</f>
        <v>10856340</v>
      </c>
      <c r="J45" s="114">
        <f>J28</f>
        <v>163000</v>
      </c>
      <c r="K45" s="114">
        <v>0</v>
      </c>
    </row>
    <row r="46" spans="1:15" ht="15">
      <c r="B46" s="13"/>
      <c r="C46" s="25"/>
      <c r="D46" s="26"/>
      <c r="E46" s="14"/>
      <c r="F46" s="14"/>
      <c r="G46" s="14"/>
      <c r="H46" s="14"/>
    </row>
    <row r="47" spans="1:15" ht="15">
      <c r="B47" s="13"/>
      <c r="C47" s="25"/>
      <c r="D47" s="26"/>
      <c r="E47" s="14"/>
      <c r="F47" s="14"/>
      <c r="G47" s="14"/>
      <c r="H47" s="14"/>
    </row>
    <row r="48" spans="1:15" ht="15">
      <c r="B48" s="18"/>
      <c r="C48" s="27" t="s">
        <v>2</v>
      </c>
      <c r="D48" s="27"/>
      <c r="F48" s="5"/>
      <c r="G48" s="5"/>
      <c r="H48" s="5" t="s">
        <v>3</v>
      </c>
      <c r="I48" s="5"/>
      <c r="J48" s="5"/>
      <c r="K48" s="5"/>
      <c r="L48" s="5"/>
      <c r="M48" s="5"/>
      <c r="N48" s="5"/>
      <c r="O48" s="5"/>
    </row>
    <row r="49" spans="2:17" ht="14.25">
      <c r="B49" s="12"/>
      <c r="C49" s="12"/>
      <c r="D49" s="28"/>
      <c r="E49" s="16"/>
      <c r="F49" s="16"/>
      <c r="G49" s="16"/>
      <c r="H49" s="16"/>
    </row>
    <row r="50" spans="2:17" ht="14.25">
      <c r="B50" s="12"/>
      <c r="C50" s="12"/>
      <c r="D50" s="29"/>
      <c r="E50" s="15"/>
      <c r="F50" s="15"/>
      <c r="G50" s="15"/>
      <c r="H50" s="15"/>
    </row>
    <row r="51" spans="2:17" ht="15">
      <c r="B51" s="13"/>
      <c r="C51" s="30"/>
      <c r="D51" s="31"/>
      <c r="E51" s="17"/>
      <c r="F51" s="17"/>
      <c r="G51" s="17"/>
      <c r="H51" s="17"/>
    </row>
    <row r="52" spans="2:17" ht="15">
      <c r="B52" s="13"/>
      <c r="C52" s="25"/>
      <c r="D52" s="29"/>
      <c r="E52" s="15"/>
      <c r="F52" s="15"/>
      <c r="G52" s="15"/>
      <c r="H52" s="15"/>
    </row>
    <row r="53" spans="2:17" ht="15">
      <c r="B53" s="13"/>
      <c r="C53" s="25"/>
      <c r="D53" s="29"/>
      <c r="E53" s="15"/>
      <c r="F53" s="15"/>
      <c r="G53" s="15"/>
      <c r="H53" s="15"/>
    </row>
    <row r="54" spans="2:17" ht="14.25">
      <c r="B54" s="12"/>
      <c r="C54" s="12"/>
      <c r="D54" s="29"/>
      <c r="E54" s="15"/>
      <c r="F54" s="15"/>
      <c r="G54" s="15"/>
      <c r="H54" s="15"/>
    </row>
    <row r="55" spans="2:17" ht="14.25">
      <c r="B55" s="12"/>
      <c r="C55" s="12"/>
      <c r="D55" s="29"/>
      <c r="E55" s="15"/>
      <c r="F55" s="15"/>
      <c r="G55" s="15"/>
      <c r="H55" s="15"/>
    </row>
    <row r="56" spans="2:17" ht="14.25">
      <c r="B56" s="12"/>
      <c r="C56" s="12"/>
      <c r="D56" s="29"/>
      <c r="E56" s="15"/>
      <c r="F56" s="15"/>
      <c r="G56" s="15"/>
      <c r="H56" s="15"/>
    </row>
    <row r="57" spans="2:17" ht="33.75" customHeight="1">
      <c r="B57" s="13"/>
      <c r="C57" s="12"/>
      <c r="D57" s="31"/>
      <c r="E57" s="17"/>
      <c r="F57" s="17"/>
      <c r="G57" s="17"/>
      <c r="H57" s="17"/>
    </row>
    <row r="59" spans="2:17" ht="23.25" customHeight="1">
      <c r="B59" s="135"/>
      <c r="C59" s="135"/>
      <c r="D59" s="135"/>
      <c r="E59" s="135"/>
      <c r="F59" s="135"/>
      <c r="G59" s="135"/>
      <c r="H59" s="135"/>
    </row>
    <row r="60" spans="2:17" ht="20.25" customHeight="1">
      <c r="B60" s="32"/>
      <c r="C60" s="32"/>
      <c r="D60" s="3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</row>
    <row r="61" spans="2:17" ht="19.5" customHeight="1">
      <c r="B61" s="136"/>
      <c r="C61" s="136"/>
      <c r="D61" s="136"/>
      <c r="E61" s="136"/>
      <c r="F61" s="136"/>
      <c r="G61" s="136"/>
      <c r="H61" s="136"/>
      <c r="I61" s="11"/>
      <c r="J61" s="11"/>
      <c r="K61" s="11"/>
      <c r="L61" s="11"/>
      <c r="M61" s="11"/>
      <c r="N61" s="11"/>
      <c r="O61" s="11"/>
      <c r="P61" s="11"/>
      <c r="Q61" s="11"/>
    </row>
    <row r="63" spans="2:17">
      <c r="C63" s="23"/>
    </row>
    <row r="64" spans="2:17" ht="15.75">
      <c r="C64" s="34"/>
    </row>
    <row r="65" spans="3:3" ht="15.75">
      <c r="C65" s="34"/>
    </row>
    <row r="66" spans="3:3" ht="15.75">
      <c r="C66" s="34"/>
    </row>
  </sheetData>
  <mergeCells count="6">
    <mergeCell ref="B59:H59"/>
    <mergeCell ref="B61:H61"/>
    <mergeCell ref="H7:K7"/>
    <mergeCell ref="C9:K9"/>
    <mergeCell ref="B45:F45"/>
    <mergeCell ref="J11:K11"/>
  </mergeCells>
  <phoneticPr fontId="18" type="noConversion"/>
  <printOptions horizontalCentered="1"/>
  <pageMargins left="0.59055118110236227" right="0.59055118110236227" top="0.59055118110236227" bottom="0.59055118110236227" header="0.31496062992125984" footer="0.31496062992125984"/>
  <pageSetup paperSize="9" scale="4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2019-12-09T12:09:30Z</cp:lastPrinted>
  <dcterms:created xsi:type="dcterms:W3CDTF">1996-10-08T23:32:33Z</dcterms:created>
  <dcterms:modified xsi:type="dcterms:W3CDTF">2019-12-09T12:09:32Z</dcterms:modified>
</cp:coreProperties>
</file>