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1015" windowHeight="1254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O55" i="1"/>
  <c r="O15"/>
  <c r="K15"/>
  <c r="K16"/>
  <c r="J15"/>
  <c r="J55" s="1"/>
  <c r="P55" s="1"/>
  <c r="J16"/>
  <c r="J17"/>
  <c r="J46"/>
  <c r="J47"/>
  <c r="K46"/>
  <c r="K47"/>
  <c r="O46"/>
  <c r="O45" s="1"/>
  <c r="O47"/>
  <c r="P47"/>
  <c r="P46" s="1"/>
  <c r="P45" s="1"/>
  <c r="J49"/>
  <c r="J48" s="1"/>
  <c r="J36"/>
  <c r="O30"/>
  <c r="K30"/>
  <c r="J29"/>
  <c r="P29" s="1"/>
  <c r="P28" s="1"/>
  <c r="N45"/>
  <c r="M45"/>
  <c r="L45"/>
  <c r="K45"/>
  <c r="J45"/>
  <c r="I45"/>
  <c r="H45"/>
  <c r="G45"/>
  <c r="F45"/>
  <c r="E45"/>
  <c r="P52"/>
  <c r="O52"/>
  <c r="N52"/>
  <c r="M52"/>
  <c r="L52"/>
  <c r="K52"/>
  <c r="J52"/>
  <c r="I52"/>
  <c r="H52"/>
  <c r="G52"/>
  <c r="F52"/>
  <c r="P53"/>
  <c r="O53"/>
  <c r="N53"/>
  <c r="M53"/>
  <c r="L53"/>
  <c r="K53"/>
  <c r="J53"/>
  <c r="I53"/>
  <c r="H53"/>
  <c r="G53"/>
  <c r="F53"/>
  <c r="E52"/>
  <c r="E53"/>
  <c r="P50"/>
  <c r="O50"/>
  <c r="N50"/>
  <c r="M50"/>
  <c r="L50"/>
  <c r="K50"/>
  <c r="J50"/>
  <c r="I50"/>
  <c r="H50"/>
  <c r="G50"/>
  <c r="F50"/>
  <c r="E50"/>
  <c r="O48"/>
  <c r="N48"/>
  <c r="M48"/>
  <c r="L48"/>
  <c r="K48"/>
  <c r="I48"/>
  <c r="H48"/>
  <c r="G48"/>
  <c r="F48"/>
  <c r="E48"/>
  <c r="P39"/>
  <c r="O39"/>
  <c r="N39"/>
  <c r="M39"/>
  <c r="L39"/>
  <c r="K39"/>
  <c r="J39"/>
  <c r="I39"/>
  <c r="H39"/>
  <c r="G39"/>
  <c r="F39"/>
  <c r="E39"/>
  <c r="P40"/>
  <c r="O40"/>
  <c r="N40"/>
  <c r="M40"/>
  <c r="L40"/>
  <c r="K40"/>
  <c r="J40"/>
  <c r="I40"/>
  <c r="H40"/>
  <c r="G40"/>
  <c r="F40"/>
  <c r="E40"/>
  <c r="P42"/>
  <c r="O42"/>
  <c r="N42"/>
  <c r="M42"/>
  <c r="L42"/>
  <c r="K42"/>
  <c r="J42"/>
  <c r="I42"/>
  <c r="H42"/>
  <c r="G42"/>
  <c r="F42"/>
  <c r="P43"/>
  <c r="O43"/>
  <c r="N43"/>
  <c r="M43"/>
  <c r="L43"/>
  <c r="K43"/>
  <c r="J43"/>
  <c r="I43"/>
  <c r="H43"/>
  <c r="G43"/>
  <c r="F43"/>
  <c r="E43"/>
  <c r="E42" s="1"/>
  <c r="N34"/>
  <c r="M34"/>
  <c r="L34"/>
  <c r="I34"/>
  <c r="H34"/>
  <c r="G34"/>
  <c r="F34"/>
  <c r="E34"/>
  <c r="O35"/>
  <c r="O34" s="1"/>
  <c r="N35"/>
  <c r="M35"/>
  <c r="L35"/>
  <c r="K35"/>
  <c r="K34" s="1"/>
  <c r="J35"/>
  <c r="J34" s="1"/>
  <c r="I35"/>
  <c r="H35"/>
  <c r="G35"/>
  <c r="F35"/>
  <c r="E35"/>
  <c r="P37"/>
  <c r="O37"/>
  <c r="N37"/>
  <c r="M37"/>
  <c r="L37"/>
  <c r="K37"/>
  <c r="J37"/>
  <c r="I37"/>
  <c r="H37"/>
  <c r="G37"/>
  <c r="F37"/>
  <c r="E37"/>
  <c r="N30"/>
  <c r="M30"/>
  <c r="L30"/>
  <c r="J30"/>
  <c r="I30"/>
  <c r="H30"/>
  <c r="G30"/>
  <c r="F30"/>
  <c r="E30"/>
  <c r="O28"/>
  <c r="N28"/>
  <c r="M28"/>
  <c r="L28"/>
  <c r="K28"/>
  <c r="J28"/>
  <c r="I28"/>
  <c r="H28"/>
  <c r="G28"/>
  <c r="F28"/>
  <c r="E28"/>
  <c r="P26"/>
  <c r="O26"/>
  <c r="N26"/>
  <c r="M26"/>
  <c r="L26"/>
  <c r="K26"/>
  <c r="J26"/>
  <c r="I26"/>
  <c r="H26"/>
  <c r="G26"/>
  <c r="F26"/>
  <c r="E26"/>
  <c r="P21"/>
  <c r="O21"/>
  <c r="N21"/>
  <c r="M21"/>
  <c r="L21"/>
  <c r="K21"/>
  <c r="J21"/>
  <c r="I21"/>
  <c r="H21"/>
  <c r="G21"/>
  <c r="F21"/>
  <c r="E21"/>
  <c r="P25"/>
  <c r="O25"/>
  <c r="N25"/>
  <c r="M25"/>
  <c r="L25"/>
  <c r="K25"/>
  <c r="J25"/>
  <c r="I25"/>
  <c r="H25"/>
  <c r="G25"/>
  <c r="F25"/>
  <c r="E25"/>
  <c r="P22"/>
  <c r="O22"/>
  <c r="N22"/>
  <c r="M22"/>
  <c r="L22"/>
  <c r="K22"/>
  <c r="J22"/>
  <c r="I22"/>
  <c r="H22"/>
  <c r="G22"/>
  <c r="F22"/>
  <c r="E22"/>
  <c r="P19"/>
  <c r="O19"/>
  <c r="N19"/>
  <c r="M19"/>
  <c r="L19"/>
  <c r="K19"/>
  <c r="J19"/>
  <c r="I19"/>
  <c r="H19"/>
  <c r="G19"/>
  <c r="F19"/>
  <c r="E19"/>
  <c r="P17"/>
  <c r="O17"/>
  <c r="N17"/>
  <c r="M17"/>
  <c r="L17"/>
  <c r="K17"/>
  <c r="I17"/>
  <c r="H17"/>
  <c r="G17"/>
  <c r="F17"/>
  <c r="E17"/>
  <c r="P54"/>
  <c r="P51"/>
  <c r="P49"/>
  <c r="P48" s="1"/>
  <c r="P44"/>
  <c r="P41"/>
  <c r="P38"/>
  <c r="P36"/>
  <c r="P35" s="1"/>
  <c r="P34" s="1"/>
  <c r="P33"/>
  <c r="P32"/>
  <c r="P30" s="1"/>
  <c r="P31"/>
  <c r="P27"/>
  <c r="P24"/>
  <c r="P23"/>
  <c r="P20"/>
  <c r="P18"/>
  <c r="P16"/>
  <c r="P15"/>
</calcChain>
</file>

<file path=xl/sharedStrings.xml><?xml version="1.0" encoding="utf-8"?>
<sst xmlns="http://schemas.openxmlformats.org/spreadsheetml/2006/main" count="161" uniqueCount="146">
  <si>
    <t>Додаток 3</t>
  </si>
  <si>
    <t>видатків місцевого бюджету на 2020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</si>
  <si>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</si>
  <si>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</si>
  <si>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</si>
  <si>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</si>
  <si>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</si>
  <si>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</si>
  <si>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</si>
  <si>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</si>
  <si>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</si>
  <si>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</si>
  <si>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</si>
  <si>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</si>
  <si>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</si>
  <si>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</si>
  <si>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</si>
  <si>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</si>
  <si>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Семенівської селищної ради</t>
  </si>
  <si>
    <t>0210000</t>
  </si>
  <si>
    <t>0210150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</si>
  <si>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</si>
  <si>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</si>
  <si>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</si>
  <si>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0211010</t>
  </si>
  <si>
    <t>0910</t>
  </si>
  <si>
    <t>1010</t>
  </si>
  <si>
    <t>Надання дошкільної освіти</t>
  </si>
  <si>
    <t>0213102</t>
  </si>
  <si>
    <t>1020</t>
  </si>
  <si>
    <t>3102</t>
  </si>
  <si>
    <t>Забезпечення соціальними послугами стаціонарного догляду з наданням місця для проживання, всебічної підтримки, захисту та безпеки осіб, які не можуть вести самостійний спосіб життя через похилий вік, фізичні та розумові вади, психічні захворювання аб</t>
  </si>
  <si>
    <t>0213121</t>
  </si>
  <si>
    <t>1040</t>
  </si>
  <si>
    <t>3121</t>
  </si>
  <si>
    <t>Утримання та забезпечення діяльності центрів соціальних служб для сім`ї, дітей та молоді</t>
  </si>
  <si>
    <t>0213242</t>
  </si>
  <si>
    <t>1090</t>
  </si>
  <si>
    <t>3242</t>
  </si>
  <si>
    <t>Інші заходи у сфері соціального захисту і соціального забезпечення</t>
  </si>
  <si>
    <t>0214060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</si>
  <si>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</si>
  <si>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</si>
  <si>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</si>
  <si>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0216030</t>
  </si>
  <si>
    <t>0620</t>
  </si>
  <si>
    <t>6030</t>
  </si>
  <si>
    <t>Організація благоустрою населених пунктів</t>
  </si>
  <si>
    <t>0216040</t>
  </si>
  <si>
    <t>6040</t>
  </si>
  <si>
    <t>Заходи, пов`язані з поліпшенням питної води</t>
  </si>
  <si>
    <t>0216090</t>
  </si>
  <si>
    <t>0640</t>
  </si>
  <si>
    <t>6090</t>
  </si>
  <si>
    <t>Інша діяльність у сфері житлово-комунального господарства</t>
  </si>
  <si>
    <t>0217442</t>
  </si>
  <si>
    <t>0456</t>
  </si>
  <si>
    <t>7442</t>
  </si>
  <si>
    <t>Утримання та розвиток інших об`єктів транспортної інфраструктури</t>
  </si>
  <si>
    <t>0217693</t>
  </si>
  <si>
    <t>0490</t>
  </si>
  <si>
    <t>7693</t>
  </si>
  <si>
    <t>Інші заходи, пов`язані з економічною діяльністю</t>
  </si>
  <si>
    <t>0218110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</si>
  <si>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</si>
  <si>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</si>
  <si>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</si>
  <si>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0219770</t>
  </si>
  <si>
    <t>0180</t>
  </si>
  <si>
    <t>9770</t>
  </si>
  <si>
    <t>Інші субвенції з місцевого бюджету</t>
  </si>
  <si>
    <t>0600000</t>
  </si>
  <si>
    <t>Орган з питань освіти і науки</t>
  </si>
  <si>
    <t>0610000</t>
  </si>
  <si>
    <t>0611020</t>
  </si>
  <si>
    <t>0921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</si>
  <si>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</si>
  <si>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0611180</t>
  </si>
  <si>
    <t>0990</t>
  </si>
  <si>
    <t>1180</t>
  </si>
  <si>
    <t>Виконання заходів в рамках реалізації програми `Спроможна школа для кращих результатів`</t>
  </si>
  <si>
    <t>0617321</t>
  </si>
  <si>
    <t>0443</t>
  </si>
  <si>
    <t>7321</t>
  </si>
  <si>
    <t>Будівництво освітніх установ та закладів</t>
  </si>
  <si>
    <t xml:space="preserve"> </t>
  </si>
  <si>
    <t>X</t>
  </si>
  <si>
    <t>УСЬОГО</t>
  </si>
  <si>
    <t>5324555100</t>
  </si>
  <si>
    <t>(код бюджету)</t>
  </si>
  <si>
    <t>до рішення 56 сесії 1 скликання від 10.07.2020 року</t>
  </si>
  <si>
    <t>"Про внесення змін до бюджету Семенівської</t>
  </si>
  <si>
    <t>селищної ради (ОТГ) на 2020 рік"</t>
  </si>
  <si>
    <t>ОТГ смт.Семенівка</t>
  </si>
  <si>
    <t>ЗМІНИ ДО РОЗПОДІЛУ</t>
  </si>
  <si>
    <t>Селищний голова</t>
  </si>
  <si>
    <t>Л.П. Милашевич</t>
  </si>
  <si>
    <t>Відділ освіти , сім"ї, молоді та спорту Семенівської селищної ради</t>
  </si>
  <si>
    <t>0210100</t>
  </si>
  <si>
    <t>0100</t>
  </si>
  <si>
    <t>Державне управління</t>
  </si>
  <si>
    <t>0211000</t>
  </si>
  <si>
    <t>1000</t>
  </si>
  <si>
    <t>Освіта</t>
  </si>
  <si>
    <t>0213000</t>
  </si>
  <si>
    <t>3000</t>
  </si>
  <si>
    <t>0213100</t>
  </si>
  <si>
    <t>3100</t>
  </si>
  <si>
    <t>Соціальний захист та соціальне забезпечення</t>
  </si>
  <si>
    <t>Надання соціальних та реабілітаційних послуг громадянам похилого віку, особам з інвалідністю в установах соціального обслуговування</t>
  </si>
  <si>
    <t>0213200</t>
  </si>
  <si>
    <t>3200</t>
  </si>
  <si>
    <t>Забезпечення обробки інформації з нарахування та виплати допомог і компенсацій</t>
  </si>
  <si>
    <t>0213240</t>
  </si>
  <si>
    <t>3240</t>
  </si>
  <si>
    <t xml:space="preserve">Інші  заклади та заходи </t>
  </si>
  <si>
    <t>0214000</t>
  </si>
  <si>
    <t>4000</t>
  </si>
  <si>
    <t>Культура і мистецтво</t>
  </si>
  <si>
    <t>Житлово-комунальні послуги</t>
  </si>
  <si>
    <t>0217000</t>
  </si>
  <si>
    <t>7000</t>
  </si>
  <si>
    <t>Економічна діяльність</t>
  </si>
  <si>
    <t>0217400</t>
  </si>
  <si>
    <t>7400</t>
  </si>
  <si>
    <t>0217600</t>
  </si>
  <si>
    <t>Інші програми та заходи, пов"язані з економічною діяльністю</t>
  </si>
  <si>
    <t xml:space="preserve">Транспорт та транспортна інфраструктура, дорожнє господасртво </t>
  </si>
  <si>
    <t>0218000</t>
  </si>
  <si>
    <t>0219000</t>
  </si>
  <si>
    <t>8000</t>
  </si>
  <si>
    <t>9000</t>
  </si>
  <si>
    <t>Міжбюджетні трансферти</t>
  </si>
  <si>
    <t>9700</t>
  </si>
  <si>
    <t>Субвенції з місцевого бюджету іншим місцевим бюджетам на здійснення програм та заходів за рахунок  коштів місцевих бюджетів</t>
  </si>
  <si>
    <t xml:space="preserve">Інша діяльність </t>
  </si>
  <si>
    <t>0218100</t>
  </si>
  <si>
    <t>8100</t>
  </si>
  <si>
    <t>Захист населення і територій від надзвичайних ситуацій техногенного та природного характеру</t>
  </si>
  <si>
    <t>0611000</t>
  </si>
  <si>
    <t>0611100</t>
  </si>
  <si>
    <t>0617000</t>
  </si>
  <si>
    <t>0617300</t>
  </si>
  <si>
    <t>1100</t>
  </si>
  <si>
    <t>Надання спеціальної освіти школами естетичного  виховання (музичними, художніми, хореографічними, театральними, хоровими, мистецькими)</t>
  </si>
  <si>
    <t>Будівництво та регіональний розвиток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</si>
</sst>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1" fillId="3" borderId="2" xfId="0" quotePrefix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4" fontId="1" fillId="3" borderId="2" xfId="0" quotePrefix="1" applyNumberFormat="1" applyFont="1" applyFill="1" applyBorder="1" applyAlignment="1">
      <alignment vertical="center" wrapText="1"/>
    </xf>
    <xf numFmtId="4" fontId="1" fillId="3" borderId="2" xfId="0" applyNumberFormat="1" applyFont="1" applyFill="1" applyBorder="1" applyAlignment="1">
      <alignment vertical="center" wrapText="1"/>
    </xf>
    <xf numFmtId="0" fontId="1" fillId="4" borderId="2" xfId="0" quotePrefix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4" fontId="1" fillId="4" borderId="2" xfId="0" quotePrefix="1" applyNumberFormat="1" applyFont="1" applyFill="1" applyBorder="1" applyAlignment="1">
      <alignment vertical="center" wrapText="1"/>
    </xf>
    <xf numFmtId="4" fontId="1" fillId="4" borderId="2" xfId="0" applyNumberFormat="1" applyFont="1" applyFill="1" applyBorder="1" applyAlignment="1">
      <alignment vertical="center" wrapText="1"/>
    </xf>
    <xf numFmtId="4" fontId="1" fillId="5" borderId="2" xfId="0" applyNumberFormat="1" applyFont="1" applyFill="1" applyBorder="1" applyAlignment="1">
      <alignment vertical="center" wrapText="1"/>
    </xf>
    <xf numFmtId="0" fontId="1" fillId="5" borderId="2" xfId="0" quotePrefix="1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4" fontId="1" fillId="5" borderId="2" xfId="0" applyNumberFormat="1" applyFont="1" applyFill="1" applyBorder="1" applyAlignment="1">
      <alignment horizontal="center" vertical="center" wrapText="1"/>
    </xf>
    <xf numFmtId="4" fontId="1" fillId="5" borderId="2" xfId="0" quotePrefix="1" applyNumberFormat="1" applyFont="1" applyFill="1" applyBorder="1" applyAlignment="1">
      <alignment vertical="center" wrapText="1"/>
    </xf>
    <xf numFmtId="49" fontId="1" fillId="4" borderId="2" xfId="0" quotePrefix="1" applyNumberFormat="1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 wrapText="1"/>
    </xf>
    <xf numFmtId="49" fontId="0" fillId="4" borderId="2" xfId="0" quotePrefix="1" applyNumberFormat="1" applyFill="1" applyBorder="1" applyAlignment="1">
      <alignment horizontal="center" vertical="center" wrapText="1"/>
    </xf>
    <xf numFmtId="49" fontId="0" fillId="4" borderId="2" xfId="0" applyNumberForma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49" fontId="3" fillId="4" borderId="2" xfId="0" quotePrefix="1" applyNumberFormat="1" applyFont="1" applyFill="1" applyBorder="1" applyAlignment="1">
      <alignment horizontal="center" vertical="center" wrapText="1"/>
    </xf>
    <xf numFmtId="4" fontId="1" fillId="4" borderId="2" xfId="0" quotePrefix="1" applyNumberFormat="1" applyFont="1" applyFill="1" applyBorder="1" applyAlignment="1">
      <alignment horizontal="center" vertical="center" wrapText="1"/>
    </xf>
    <xf numFmtId="0" fontId="0" fillId="3" borderId="2" xfId="0" quotePrefix="1" applyFill="1" applyBorder="1" applyAlignment="1">
      <alignment horizontal="center" vertical="center" wrapText="1"/>
    </xf>
    <xf numFmtId="4" fontId="0" fillId="3" borderId="2" xfId="0" quotePrefix="1" applyNumberFormat="1" applyFill="1" applyBorder="1" applyAlignment="1">
      <alignment horizontal="center" vertical="center" wrapText="1"/>
    </xf>
    <xf numFmtId="4" fontId="3" fillId="4" borderId="2" xfId="0" quotePrefix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tabSelected="1" workbookViewId="0">
      <selection activeCell="N49" sqref="N49"/>
    </sheetView>
  </sheetViews>
  <sheetFormatPr defaultRowHeight="15"/>
  <cols>
    <col min="1" max="3" width="12" customWidth="1"/>
    <col min="4" max="4" width="40.7109375" customWidth="1"/>
    <col min="5" max="16" width="13.7109375" customWidth="1"/>
  </cols>
  <sheetData>
    <row r="1" spans="1:16">
      <c r="A1" t="s">
        <v>93</v>
      </c>
      <c r="M1" t="s">
        <v>0</v>
      </c>
    </row>
    <row r="2" spans="1:16">
      <c r="A2">
        <v>16510000000</v>
      </c>
      <c r="M2" t="s">
        <v>90</v>
      </c>
    </row>
    <row r="3" spans="1:16">
      <c r="M3" t="s">
        <v>91</v>
      </c>
    </row>
    <row r="4" spans="1:16">
      <c r="M4" t="s">
        <v>92</v>
      </c>
    </row>
    <row r="6" spans="1:16">
      <c r="A6" s="42" t="s">
        <v>94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>
      <c r="A7" s="42" t="s">
        <v>1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>
      <c r="A8" s="15" t="s">
        <v>88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 t="s">
        <v>85</v>
      </c>
      <c r="N8" s="2"/>
      <c r="O8" s="2"/>
      <c r="P8" s="2"/>
    </row>
    <row r="9" spans="1:16">
      <c r="A9" s="14" t="s">
        <v>89</v>
      </c>
      <c r="P9" s="1" t="s">
        <v>2</v>
      </c>
    </row>
    <row r="10" spans="1:16">
      <c r="A10" s="44" t="s">
        <v>3</v>
      </c>
      <c r="B10" s="44" t="s">
        <v>4</v>
      </c>
      <c r="C10" s="44" t="s">
        <v>5</v>
      </c>
      <c r="D10" s="45" t="s">
        <v>6</v>
      </c>
      <c r="E10" s="45" t="s">
        <v>7</v>
      </c>
      <c r="F10" s="45"/>
      <c r="G10" s="45"/>
      <c r="H10" s="45"/>
      <c r="I10" s="45"/>
      <c r="J10" s="45" t="s">
        <v>14</v>
      </c>
      <c r="K10" s="45"/>
      <c r="L10" s="45"/>
      <c r="M10" s="45"/>
      <c r="N10" s="45"/>
      <c r="O10" s="45"/>
      <c r="P10" s="46" t="s">
        <v>16</v>
      </c>
    </row>
    <row r="11" spans="1:16">
      <c r="A11" s="45"/>
      <c r="B11" s="45"/>
      <c r="C11" s="45"/>
      <c r="D11" s="45"/>
      <c r="E11" s="46" t="s">
        <v>8</v>
      </c>
      <c r="F11" s="45" t="s">
        <v>9</v>
      </c>
      <c r="G11" s="45" t="s">
        <v>10</v>
      </c>
      <c r="H11" s="45"/>
      <c r="I11" s="45" t="s">
        <v>13</v>
      </c>
      <c r="J11" s="46" t="s">
        <v>8</v>
      </c>
      <c r="K11" s="45" t="s">
        <v>15</v>
      </c>
      <c r="L11" s="45" t="s">
        <v>9</v>
      </c>
      <c r="M11" s="45" t="s">
        <v>10</v>
      </c>
      <c r="N11" s="45"/>
      <c r="O11" s="45" t="s">
        <v>13</v>
      </c>
      <c r="P11" s="45"/>
    </row>
    <row r="12" spans="1:16">
      <c r="A12" s="45"/>
      <c r="B12" s="45"/>
      <c r="C12" s="45"/>
      <c r="D12" s="45"/>
      <c r="E12" s="45"/>
      <c r="F12" s="45"/>
      <c r="G12" s="45" t="s">
        <v>11</v>
      </c>
      <c r="H12" s="45" t="s">
        <v>12</v>
      </c>
      <c r="I12" s="45"/>
      <c r="J12" s="45"/>
      <c r="K12" s="45"/>
      <c r="L12" s="45"/>
      <c r="M12" s="45" t="s">
        <v>11</v>
      </c>
      <c r="N12" s="45" t="s">
        <v>12</v>
      </c>
      <c r="O12" s="45"/>
      <c r="P12" s="45"/>
    </row>
    <row r="13" spans="1:16" ht="44.25" customHeight="1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>
      <c r="A14" s="4">
        <v>1</v>
      </c>
      <c r="B14" s="4">
        <v>2</v>
      </c>
      <c r="C14" s="4">
        <v>3</v>
      </c>
      <c r="D14" s="4">
        <v>4</v>
      </c>
      <c r="E14" s="5">
        <v>5</v>
      </c>
      <c r="F14" s="4">
        <v>6</v>
      </c>
      <c r="G14" s="4">
        <v>7</v>
      </c>
      <c r="H14" s="4">
        <v>8</v>
      </c>
      <c r="I14" s="4">
        <v>9</v>
      </c>
      <c r="J14" s="5">
        <v>10</v>
      </c>
      <c r="K14" s="4">
        <v>11</v>
      </c>
      <c r="L14" s="4">
        <v>12</v>
      </c>
      <c r="M14" s="4">
        <v>13</v>
      </c>
      <c r="N14" s="4">
        <v>14</v>
      </c>
      <c r="O14" s="4">
        <v>15</v>
      </c>
      <c r="P14" s="5">
        <v>16</v>
      </c>
    </row>
    <row r="15" spans="1:16" ht="35.25" customHeight="1">
      <c r="A15" s="16" t="s">
        <v>17</v>
      </c>
      <c r="B15" s="17"/>
      <c r="C15" s="18"/>
      <c r="D15" s="19" t="s">
        <v>18</v>
      </c>
      <c r="E15" s="20">
        <v>174261</v>
      </c>
      <c r="F15" s="20">
        <v>174261</v>
      </c>
      <c r="G15" s="20">
        <v>-450000</v>
      </c>
      <c r="H15" s="20">
        <v>0</v>
      </c>
      <c r="I15" s="20">
        <v>0</v>
      </c>
      <c r="J15" s="20">
        <f>J16</f>
        <v>1111839</v>
      </c>
      <c r="K15" s="20">
        <f>K16</f>
        <v>1111839</v>
      </c>
      <c r="L15" s="20">
        <v>0</v>
      </c>
      <c r="M15" s="20">
        <v>0</v>
      </c>
      <c r="N15" s="20">
        <v>0</v>
      </c>
      <c r="O15" s="20">
        <f>O16</f>
        <v>1111839</v>
      </c>
      <c r="P15" s="20">
        <f t="shared" ref="P15:P55" si="0">E15+J15</f>
        <v>1286100</v>
      </c>
    </row>
    <row r="16" spans="1:16" ht="30">
      <c r="A16" s="27" t="s">
        <v>19</v>
      </c>
      <c r="B16" s="28"/>
      <c r="C16" s="29"/>
      <c r="D16" s="30" t="s">
        <v>18</v>
      </c>
      <c r="E16" s="26">
        <v>174261</v>
      </c>
      <c r="F16" s="26">
        <v>174261</v>
      </c>
      <c r="G16" s="26">
        <v>-450000</v>
      </c>
      <c r="H16" s="26">
        <v>0</v>
      </c>
      <c r="I16" s="26">
        <v>0</v>
      </c>
      <c r="J16" s="26">
        <f>J17+J19+J21+J28+J30+J34+J39+J42</f>
        <v>1111839</v>
      </c>
      <c r="K16" s="26">
        <f>K17+K19+K21+K28+K30+K34+K39+K42</f>
        <v>1111839</v>
      </c>
      <c r="L16" s="26">
        <v>0</v>
      </c>
      <c r="M16" s="26">
        <v>0</v>
      </c>
      <c r="N16" s="26">
        <v>0</v>
      </c>
      <c r="O16" s="26">
        <v>1111839</v>
      </c>
      <c r="P16" s="26">
        <f t="shared" si="0"/>
        <v>1286100</v>
      </c>
    </row>
    <row r="17" spans="1:16">
      <c r="A17" s="32" t="s">
        <v>98</v>
      </c>
      <c r="B17" s="32" t="s">
        <v>99</v>
      </c>
      <c r="C17" s="23"/>
      <c r="D17" s="25" t="s">
        <v>100</v>
      </c>
      <c r="E17" s="25">
        <f>E18</f>
        <v>-516440</v>
      </c>
      <c r="F17" s="25">
        <f t="shared" ref="F17:P17" si="1">F18</f>
        <v>-516440</v>
      </c>
      <c r="G17" s="25">
        <f t="shared" si="1"/>
        <v>-452000</v>
      </c>
      <c r="H17" s="25">
        <f t="shared" si="1"/>
        <v>0</v>
      </c>
      <c r="I17" s="25">
        <f t="shared" si="1"/>
        <v>0</v>
      </c>
      <c r="J17" s="25">
        <f t="shared" si="1"/>
        <v>0</v>
      </c>
      <c r="K17" s="25">
        <f t="shared" si="1"/>
        <v>0</v>
      </c>
      <c r="L17" s="25">
        <f t="shared" si="1"/>
        <v>0</v>
      </c>
      <c r="M17" s="25">
        <f t="shared" si="1"/>
        <v>0</v>
      </c>
      <c r="N17" s="25">
        <f t="shared" si="1"/>
        <v>0</v>
      </c>
      <c r="O17" s="25">
        <f t="shared" si="1"/>
        <v>0</v>
      </c>
      <c r="P17" s="25">
        <f t="shared" si="1"/>
        <v>-516440</v>
      </c>
    </row>
    <row r="18" spans="1:16" ht="75">
      <c r="A18" s="7" t="s">
        <v>20</v>
      </c>
      <c r="B18" s="7" t="s">
        <v>22</v>
      </c>
      <c r="C18" s="8" t="s">
        <v>21</v>
      </c>
      <c r="D18" s="9" t="s">
        <v>23</v>
      </c>
      <c r="E18" s="10">
        <v>-516440</v>
      </c>
      <c r="F18" s="11">
        <v>-516440</v>
      </c>
      <c r="G18" s="11">
        <v>-452000</v>
      </c>
      <c r="H18" s="11">
        <v>0</v>
      </c>
      <c r="I18" s="11">
        <v>0</v>
      </c>
      <c r="J18" s="10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0">
        <f t="shared" si="0"/>
        <v>-516440</v>
      </c>
    </row>
    <row r="19" spans="1:16">
      <c r="A19" s="34" t="s">
        <v>101</v>
      </c>
      <c r="B19" s="34" t="s">
        <v>102</v>
      </c>
      <c r="C19" s="33"/>
      <c r="D19" s="25" t="s">
        <v>103</v>
      </c>
      <c r="E19" s="25">
        <f>E20</f>
        <v>-103000</v>
      </c>
      <c r="F19" s="25">
        <f t="shared" ref="F19:P19" si="2">F20</f>
        <v>-103000</v>
      </c>
      <c r="G19" s="25">
        <f t="shared" si="2"/>
        <v>0</v>
      </c>
      <c r="H19" s="25">
        <f t="shared" si="2"/>
        <v>0</v>
      </c>
      <c r="I19" s="25">
        <f t="shared" si="2"/>
        <v>0</v>
      </c>
      <c r="J19" s="25">
        <f t="shared" si="2"/>
        <v>0</v>
      </c>
      <c r="K19" s="25">
        <f t="shared" si="2"/>
        <v>0</v>
      </c>
      <c r="L19" s="25">
        <f t="shared" si="2"/>
        <v>0</v>
      </c>
      <c r="M19" s="25">
        <f t="shared" si="2"/>
        <v>0</v>
      </c>
      <c r="N19" s="25">
        <f t="shared" si="2"/>
        <v>0</v>
      </c>
      <c r="O19" s="25">
        <f t="shared" si="2"/>
        <v>0</v>
      </c>
      <c r="P19" s="25">
        <f t="shared" si="2"/>
        <v>-103000</v>
      </c>
    </row>
    <row r="20" spans="1:16">
      <c r="A20" s="7" t="s">
        <v>24</v>
      </c>
      <c r="B20" s="7" t="s">
        <v>26</v>
      </c>
      <c r="C20" s="8" t="s">
        <v>25</v>
      </c>
      <c r="D20" s="9" t="s">
        <v>27</v>
      </c>
      <c r="E20" s="10">
        <v>-103000</v>
      </c>
      <c r="F20" s="11">
        <v>-103000</v>
      </c>
      <c r="G20" s="11">
        <v>0</v>
      </c>
      <c r="H20" s="11">
        <v>0</v>
      </c>
      <c r="I20" s="11">
        <v>0</v>
      </c>
      <c r="J20" s="10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0">
        <f t="shared" si="0"/>
        <v>-103000</v>
      </c>
    </row>
    <row r="21" spans="1:16" ht="30">
      <c r="A21" s="34" t="s">
        <v>104</v>
      </c>
      <c r="B21" s="34" t="s">
        <v>105</v>
      </c>
      <c r="C21" s="33"/>
      <c r="D21" s="25" t="s">
        <v>108</v>
      </c>
      <c r="E21" s="25">
        <f>E22+E25</f>
        <v>-154000</v>
      </c>
      <c r="F21" s="25">
        <f t="shared" ref="F21:P21" si="3">F22+F25</f>
        <v>-154000</v>
      </c>
      <c r="G21" s="25">
        <f t="shared" si="3"/>
        <v>-30000</v>
      </c>
      <c r="H21" s="25">
        <f t="shared" si="3"/>
        <v>0</v>
      </c>
      <c r="I21" s="25">
        <f t="shared" si="3"/>
        <v>0</v>
      </c>
      <c r="J21" s="25">
        <f t="shared" si="3"/>
        <v>0</v>
      </c>
      <c r="K21" s="25">
        <f t="shared" si="3"/>
        <v>0</v>
      </c>
      <c r="L21" s="25">
        <f t="shared" si="3"/>
        <v>0</v>
      </c>
      <c r="M21" s="25">
        <f t="shared" si="3"/>
        <v>0</v>
      </c>
      <c r="N21" s="25">
        <f t="shared" si="3"/>
        <v>0</v>
      </c>
      <c r="O21" s="25">
        <f t="shared" si="3"/>
        <v>0</v>
      </c>
      <c r="P21" s="25">
        <f t="shared" si="3"/>
        <v>-154000</v>
      </c>
    </row>
    <row r="22" spans="1:16" ht="60">
      <c r="A22" s="34" t="s">
        <v>106</v>
      </c>
      <c r="B22" s="34" t="s">
        <v>107</v>
      </c>
      <c r="C22" s="33"/>
      <c r="D22" s="35" t="s">
        <v>109</v>
      </c>
      <c r="E22" s="35">
        <f>E23+E24</f>
        <v>-159000</v>
      </c>
      <c r="F22" s="35">
        <f t="shared" ref="F22:P22" si="4">F23+F24</f>
        <v>-159000</v>
      </c>
      <c r="G22" s="35">
        <f t="shared" si="4"/>
        <v>-30000</v>
      </c>
      <c r="H22" s="35">
        <f t="shared" si="4"/>
        <v>0</v>
      </c>
      <c r="I22" s="35">
        <f t="shared" si="4"/>
        <v>0</v>
      </c>
      <c r="J22" s="35">
        <f t="shared" si="4"/>
        <v>0</v>
      </c>
      <c r="K22" s="35">
        <f t="shared" si="4"/>
        <v>0</v>
      </c>
      <c r="L22" s="35">
        <f t="shared" si="4"/>
        <v>0</v>
      </c>
      <c r="M22" s="35">
        <f t="shared" si="4"/>
        <v>0</v>
      </c>
      <c r="N22" s="35">
        <f t="shared" si="4"/>
        <v>0</v>
      </c>
      <c r="O22" s="35">
        <f t="shared" si="4"/>
        <v>0</v>
      </c>
      <c r="P22" s="35">
        <f t="shared" si="4"/>
        <v>-159000</v>
      </c>
    </row>
    <row r="23" spans="1:16" ht="105">
      <c r="A23" s="7" t="s">
        <v>28</v>
      </c>
      <c r="B23" s="7" t="s">
        <v>30</v>
      </c>
      <c r="C23" s="8" t="s">
        <v>29</v>
      </c>
      <c r="D23" s="9" t="s">
        <v>31</v>
      </c>
      <c r="E23" s="10">
        <v>-109000</v>
      </c>
      <c r="F23" s="11">
        <v>-109000</v>
      </c>
      <c r="G23" s="11">
        <v>0</v>
      </c>
      <c r="H23" s="11">
        <v>0</v>
      </c>
      <c r="I23" s="11">
        <v>0</v>
      </c>
      <c r="J23" s="10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0">
        <f t="shared" si="0"/>
        <v>-109000</v>
      </c>
    </row>
    <row r="24" spans="1:16" ht="45">
      <c r="A24" s="7" t="s">
        <v>32</v>
      </c>
      <c r="B24" s="7" t="s">
        <v>34</v>
      </c>
      <c r="C24" s="8" t="s">
        <v>33</v>
      </c>
      <c r="D24" s="9" t="s">
        <v>35</v>
      </c>
      <c r="E24" s="10">
        <v>-50000</v>
      </c>
      <c r="F24" s="11">
        <v>-50000</v>
      </c>
      <c r="G24" s="11">
        <v>-30000</v>
      </c>
      <c r="H24" s="11">
        <v>0</v>
      </c>
      <c r="I24" s="11">
        <v>0</v>
      </c>
      <c r="J24" s="10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0">
        <f t="shared" si="0"/>
        <v>-50000</v>
      </c>
    </row>
    <row r="25" spans="1:16" ht="45">
      <c r="A25" s="36" t="s">
        <v>110</v>
      </c>
      <c r="B25" s="36" t="s">
        <v>111</v>
      </c>
      <c r="C25" s="37"/>
      <c r="D25" s="35" t="s">
        <v>112</v>
      </c>
      <c r="E25" s="35">
        <f>E27</f>
        <v>5000</v>
      </c>
      <c r="F25" s="35">
        <f t="shared" ref="F25:P25" si="5">F27</f>
        <v>5000</v>
      </c>
      <c r="G25" s="35">
        <f t="shared" si="5"/>
        <v>0</v>
      </c>
      <c r="H25" s="35">
        <f t="shared" si="5"/>
        <v>0</v>
      </c>
      <c r="I25" s="35">
        <f t="shared" si="5"/>
        <v>0</v>
      </c>
      <c r="J25" s="35">
        <f t="shared" si="5"/>
        <v>0</v>
      </c>
      <c r="K25" s="35">
        <f t="shared" si="5"/>
        <v>0</v>
      </c>
      <c r="L25" s="35">
        <f t="shared" si="5"/>
        <v>0</v>
      </c>
      <c r="M25" s="35">
        <f t="shared" si="5"/>
        <v>0</v>
      </c>
      <c r="N25" s="35">
        <f t="shared" si="5"/>
        <v>0</v>
      </c>
      <c r="O25" s="35">
        <f t="shared" si="5"/>
        <v>0</v>
      </c>
      <c r="P25" s="35">
        <f t="shared" si="5"/>
        <v>5000</v>
      </c>
    </row>
    <row r="26" spans="1:16">
      <c r="A26" s="36" t="s">
        <v>113</v>
      </c>
      <c r="B26" s="36" t="s">
        <v>114</v>
      </c>
      <c r="C26" s="37"/>
      <c r="D26" s="35" t="s">
        <v>115</v>
      </c>
      <c r="E26" s="35">
        <f>E27</f>
        <v>5000</v>
      </c>
      <c r="F26" s="35">
        <f t="shared" ref="F26:P26" si="6">F27</f>
        <v>5000</v>
      </c>
      <c r="G26" s="35">
        <f t="shared" si="6"/>
        <v>0</v>
      </c>
      <c r="H26" s="35">
        <f t="shared" si="6"/>
        <v>0</v>
      </c>
      <c r="I26" s="35">
        <f t="shared" si="6"/>
        <v>0</v>
      </c>
      <c r="J26" s="35">
        <f t="shared" si="6"/>
        <v>0</v>
      </c>
      <c r="K26" s="35">
        <f t="shared" si="6"/>
        <v>0</v>
      </c>
      <c r="L26" s="35">
        <f t="shared" si="6"/>
        <v>0</v>
      </c>
      <c r="M26" s="35">
        <f t="shared" si="6"/>
        <v>0</v>
      </c>
      <c r="N26" s="35">
        <f t="shared" si="6"/>
        <v>0</v>
      </c>
      <c r="O26" s="35">
        <f t="shared" si="6"/>
        <v>0</v>
      </c>
      <c r="P26" s="35">
        <f t="shared" si="6"/>
        <v>5000</v>
      </c>
    </row>
    <row r="27" spans="1:16" ht="30">
      <c r="A27" s="7" t="s">
        <v>36</v>
      </c>
      <c r="B27" s="7" t="s">
        <v>38</v>
      </c>
      <c r="C27" s="8" t="s">
        <v>37</v>
      </c>
      <c r="D27" s="9" t="s">
        <v>39</v>
      </c>
      <c r="E27" s="10">
        <v>5000</v>
      </c>
      <c r="F27" s="11">
        <v>5000</v>
      </c>
      <c r="G27" s="11">
        <v>0</v>
      </c>
      <c r="H27" s="11">
        <v>0</v>
      </c>
      <c r="I27" s="11">
        <v>0</v>
      </c>
      <c r="J27" s="10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0">
        <f t="shared" si="0"/>
        <v>5000</v>
      </c>
    </row>
    <row r="28" spans="1:16">
      <c r="A28" s="32" t="s">
        <v>116</v>
      </c>
      <c r="B28" s="32" t="s">
        <v>117</v>
      </c>
      <c r="C28" s="31"/>
      <c r="D28" s="25" t="s">
        <v>118</v>
      </c>
      <c r="E28" s="25">
        <f>E29</f>
        <v>119040</v>
      </c>
      <c r="F28" s="25">
        <f t="shared" ref="F28:P28" si="7">F29</f>
        <v>119040</v>
      </c>
      <c r="G28" s="25">
        <f t="shared" si="7"/>
        <v>32000</v>
      </c>
      <c r="H28" s="25">
        <f t="shared" si="7"/>
        <v>0</v>
      </c>
      <c r="I28" s="25">
        <f t="shared" si="7"/>
        <v>0</v>
      </c>
      <c r="J28" s="25">
        <f t="shared" si="7"/>
        <v>400000</v>
      </c>
      <c r="K28" s="25">
        <f t="shared" si="7"/>
        <v>400000</v>
      </c>
      <c r="L28" s="25">
        <f t="shared" si="7"/>
        <v>0</v>
      </c>
      <c r="M28" s="25">
        <f t="shared" si="7"/>
        <v>0</v>
      </c>
      <c r="N28" s="25">
        <f t="shared" si="7"/>
        <v>0</v>
      </c>
      <c r="O28" s="25">
        <f t="shared" si="7"/>
        <v>400000</v>
      </c>
      <c r="P28" s="25">
        <f t="shared" si="7"/>
        <v>519040</v>
      </c>
    </row>
    <row r="29" spans="1:16" ht="45">
      <c r="A29" s="7" t="s">
        <v>40</v>
      </c>
      <c r="B29" s="7" t="s">
        <v>42</v>
      </c>
      <c r="C29" s="8" t="s">
        <v>41</v>
      </c>
      <c r="D29" s="9" t="s">
        <v>43</v>
      </c>
      <c r="E29" s="10">
        <v>119040</v>
      </c>
      <c r="F29" s="11">
        <v>119040</v>
      </c>
      <c r="G29" s="11">
        <v>32000</v>
      </c>
      <c r="H29" s="11">
        <v>0</v>
      </c>
      <c r="I29" s="11">
        <v>0</v>
      </c>
      <c r="J29" s="10">
        <f>K29</f>
        <v>400000</v>
      </c>
      <c r="K29" s="11">
        <v>400000</v>
      </c>
      <c r="L29" s="11">
        <v>0</v>
      </c>
      <c r="M29" s="11">
        <v>0</v>
      </c>
      <c r="N29" s="11">
        <v>0</v>
      </c>
      <c r="O29" s="11">
        <v>400000</v>
      </c>
      <c r="P29" s="10">
        <f t="shared" si="0"/>
        <v>519040</v>
      </c>
    </row>
    <row r="30" spans="1:16">
      <c r="A30" s="21">
        <v>216000</v>
      </c>
      <c r="B30" s="21">
        <v>6000</v>
      </c>
      <c r="C30" s="38"/>
      <c r="D30" s="25" t="s">
        <v>119</v>
      </c>
      <c r="E30" s="25">
        <f>E31+E32+E33</f>
        <v>222437</v>
      </c>
      <c r="F30" s="25">
        <f t="shared" ref="F30:P30" si="8">F31+F32+F33</f>
        <v>222437</v>
      </c>
      <c r="G30" s="25">
        <f t="shared" si="8"/>
        <v>0</v>
      </c>
      <c r="H30" s="25">
        <f t="shared" si="8"/>
        <v>0</v>
      </c>
      <c r="I30" s="25">
        <f t="shared" si="8"/>
        <v>0</v>
      </c>
      <c r="J30" s="25">
        <f t="shared" si="8"/>
        <v>222115</v>
      </c>
      <c r="K30" s="25">
        <f>K32+K31</f>
        <v>222115</v>
      </c>
      <c r="L30" s="25">
        <f t="shared" si="8"/>
        <v>0</v>
      </c>
      <c r="M30" s="25">
        <f t="shared" si="8"/>
        <v>0</v>
      </c>
      <c r="N30" s="25">
        <f t="shared" si="8"/>
        <v>0</v>
      </c>
      <c r="O30" s="25">
        <f>O32+O31</f>
        <v>222115</v>
      </c>
      <c r="P30" s="25">
        <f t="shared" si="8"/>
        <v>444552</v>
      </c>
    </row>
    <row r="31" spans="1:16" ht="30">
      <c r="A31" s="7" t="s">
        <v>44</v>
      </c>
      <c r="B31" s="7" t="s">
        <v>46</v>
      </c>
      <c r="C31" s="8" t="s">
        <v>45</v>
      </c>
      <c r="D31" s="9" t="s">
        <v>47</v>
      </c>
      <c r="E31" s="10">
        <v>220937</v>
      </c>
      <c r="F31" s="11">
        <v>220937</v>
      </c>
      <c r="G31" s="11">
        <v>0</v>
      </c>
      <c r="H31" s="11">
        <v>0</v>
      </c>
      <c r="I31" s="11">
        <v>0</v>
      </c>
      <c r="J31" s="10">
        <v>118615</v>
      </c>
      <c r="K31" s="11">
        <v>118615</v>
      </c>
      <c r="L31" s="11">
        <v>0</v>
      </c>
      <c r="M31" s="11">
        <v>0</v>
      </c>
      <c r="N31" s="11">
        <v>0</v>
      </c>
      <c r="O31" s="11">
        <v>118615</v>
      </c>
      <c r="P31" s="10">
        <f t="shared" si="0"/>
        <v>339552</v>
      </c>
    </row>
    <row r="32" spans="1:16" ht="30">
      <c r="A32" s="7" t="s">
        <v>48</v>
      </c>
      <c r="B32" s="7" t="s">
        <v>49</v>
      </c>
      <c r="C32" s="8" t="s">
        <v>45</v>
      </c>
      <c r="D32" s="9" t="s">
        <v>50</v>
      </c>
      <c r="E32" s="10">
        <v>0</v>
      </c>
      <c r="F32" s="11">
        <v>0</v>
      </c>
      <c r="G32" s="11">
        <v>0</v>
      </c>
      <c r="H32" s="11">
        <v>0</v>
      </c>
      <c r="I32" s="11">
        <v>0</v>
      </c>
      <c r="J32" s="10">
        <v>103500</v>
      </c>
      <c r="K32" s="11">
        <v>103500</v>
      </c>
      <c r="L32" s="11">
        <v>0</v>
      </c>
      <c r="M32" s="11">
        <v>0</v>
      </c>
      <c r="N32" s="11">
        <v>0</v>
      </c>
      <c r="O32" s="11">
        <v>103500</v>
      </c>
      <c r="P32" s="10">
        <f t="shared" si="0"/>
        <v>103500</v>
      </c>
    </row>
    <row r="33" spans="1:16" ht="30">
      <c r="A33" s="7" t="s">
        <v>51</v>
      </c>
      <c r="B33" s="7" t="s">
        <v>53</v>
      </c>
      <c r="C33" s="8" t="s">
        <v>52</v>
      </c>
      <c r="D33" s="9" t="s">
        <v>54</v>
      </c>
      <c r="E33" s="10">
        <v>1500</v>
      </c>
      <c r="F33" s="11">
        <v>1500</v>
      </c>
      <c r="G33" s="11">
        <v>0</v>
      </c>
      <c r="H33" s="11">
        <v>0</v>
      </c>
      <c r="I33" s="11">
        <v>0</v>
      </c>
      <c r="J33" s="10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0">
        <f t="shared" si="0"/>
        <v>1500</v>
      </c>
    </row>
    <row r="34" spans="1:16">
      <c r="A34" s="32" t="s">
        <v>120</v>
      </c>
      <c r="B34" s="32" t="s">
        <v>121</v>
      </c>
      <c r="C34" s="31"/>
      <c r="D34" s="25" t="s">
        <v>122</v>
      </c>
      <c r="E34" s="25">
        <f>E35+E37</f>
        <v>33118</v>
      </c>
      <c r="F34" s="25">
        <f t="shared" ref="F34:P34" si="9">F35+F37</f>
        <v>33118</v>
      </c>
      <c r="G34" s="25">
        <f t="shared" si="9"/>
        <v>0</v>
      </c>
      <c r="H34" s="25">
        <f t="shared" si="9"/>
        <v>0</v>
      </c>
      <c r="I34" s="25">
        <f t="shared" si="9"/>
        <v>0</v>
      </c>
      <c r="J34" s="25">
        <f t="shared" si="9"/>
        <v>492026</v>
      </c>
      <c r="K34" s="25">
        <f t="shared" si="9"/>
        <v>492026</v>
      </c>
      <c r="L34" s="25">
        <f t="shared" si="9"/>
        <v>0</v>
      </c>
      <c r="M34" s="25">
        <f t="shared" si="9"/>
        <v>0</v>
      </c>
      <c r="N34" s="25">
        <f t="shared" si="9"/>
        <v>0</v>
      </c>
      <c r="O34" s="25">
        <f t="shared" si="9"/>
        <v>492026</v>
      </c>
      <c r="P34" s="25">
        <f t="shared" si="9"/>
        <v>525144</v>
      </c>
    </row>
    <row r="35" spans="1:16" ht="45">
      <c r="A35" s="36" t="s">
        <v>123</v>
      </c>
      <c r="B35" s="36" t="s">
        <v>124</v>
      </c>
      <c r="C35" s="37"/>
      <c r="D35" s="35" t="s">
        <v>127</v>
      </c>
      <c r="E35" s="35">
        <f>E36</f>
        <v>20574</v>
      </c>
      <c r="F35" s="35">
        <f t="shared" ref="F35:P35" si="10">F36</f>
        <v>20574</v>
      </c>
      <c r="G35" s="35">
        <f t="shared" si="10"/>
        <v>0</v>
      </c>
      <c r="H35" s="35">
        <f t="shared" si="10"/>
        <v>0</v>
      </c>
      <c r="I35" s="35">
        <f t="shared" si="10"/>
        <v>0</v>
      </c>
      <c r="J35" s="35">
        <f t="shared" si="10"/>
        <v>492026</v>
      </c>
      <c r="K35" s="35">
        <f t="shared" si="10"/>
        <v>492026</v>
      </c>
      <c r="L35" s="35">
        <f t="shared" si="10"/>
        <v>0</v>
      </c>
      <c r="M35" s="35">
        <f t="shared" si="10"/>
        <v>0</v>
      </c>
      <c r="N35" s="35">
        <f t="shared" si="10"/>
        <v>0</v>
      </c>
      <c r="O35" s="35">
        <f t="shared" si="10"/>
        <v>492026</v>
      </c>
      <c r="P35" s="35">
        <f t="shared" si="10"/>
        <v>512600</v>
      </c>
    </row>
    <row r="36" spans="1:16" ht="30">
      <c r="A36" s="7" t="s">
        <v>55</v>
      </c>
      <c r="B36" s="7" t="s">
        <v>57</v>
      </c>
      <c r="C36" s="8" t="s">
        <v>56</v>
      </c>
      <c r="D36" s="9" t="s">
        <v>58</v>
      </c>
      <c r="E36" s="10">
        <v>20574</v>
      </c>
      <c r="F36" s="11">
        <v>20574</v>
      </c>
      <c r="G36" s="11">
        <v>0</v>
      </c>
      <c r="H36" s="11">
        <v>0</v>
      </c>
      <c r="I36" s="11">
        <v>0</v>
      </c>
      <c r="J36" s="10">
        <f>K36</f>
        <v>492026</v>
      </c>
      <c r="K36" s="11">
        <v>492026</v>
      </c>
      <c r="L36" s="11">
        <v>0</v>
      </c>
      <c r="M36" s="11">
        <v>0</v>
      </c>
      <c r="N36" s="11">
        <v>0</v>
      </c>
      <c r="O36" s="11">
        <v>492026</v>
      </c>
      <c r="P36" s="10">
        <f t="shared" si="0"/>
        <v>512600</v>
      </c>
    </row>
    <row r="37" spans="1:16" ht="30">
      <c r="A37" s="36" t="s">
        <v>125</v>
      </c>
      <c r="B37" s="37">
        <v>7600</v>
      </c>
      <c r="C37" s="37"/>
      <c r="D37" s="35" t="s">
        <v>126</v>
      </c>
      <c r="E37" s="35">
        <f>E38</f>
        <v>12544</v>
      </c>
      <c r="F37" s="35">
        <f t="shared" ref="F37:P37" si="11">F38</f>
        <v>12544</v>
      </c>
      <c r="G37" s="35">
        <f t="shared" si="11"/>
        <v>0</v>
      </c>
      <c r="H37" s="35">
        <f t="shared" si="11"/>
        <v>0</v>
      </c>
      <c r="I37" s="35">
        <f t="shared" si="11"/>
        <v>0</v>
      </c>
      <c r="J37" s="35">
        <f t="shared" si="11"/>
        <v>0</v>
      </c>
      <c r="K37" s="35">
        <f t="shared" si="11"/>
        <v>0</v>
      </c>
      <c r="L37" s="35">
        <f t="shared" si="11"/>
        <v>0</v>
      </c>
      <c r="M37" s="35">
        <f t="shared" si="11"/>
        <v>0</v>
      </c>
      <c r="N37" s="35">
        <f t="shared" si="11"/>
        <v>0</v>
      </c>
      <c r="O37" s="35">
        <f t="shared" si="11"/>
        <v>0</v>
      </c>
      <c r="P37" s="35">
        <f t="shared" si="11"/>
        <v>12544</v>
      </c>
    </row>
    <row r="38" spans="1:16" ht="30">
      <c r="A38" s="7" t="s">
        <v>59</v>
      </c>
      <c r="B38" s="7" t="s">
        <v>61</v>
      </c>
      <c r="C38" s="8" t="s">
        <v>60</v>
      </c>
      <c r="D38" s="9" t="s">
        <v>62</v>
      </c>
      <c r="E38" s="10">
        <v>12544</v>
      </c>
      <c r="F38" s="11">
        <v>12544</v>
      </c>
      <c r="G38" s="11">
        <v>0</v>
      </c>
      <c r="H38" s="11">
        <v>0</v>
      </c>
      <c r="I38" s="11">
        <v>0</v>
      </c>
      <c r="J38" s="10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0">
        <f t="shared" si="0"/>
        <v>12544</v>
      </c>
    </row>
    <row r="39" spans="1:16">
      <c r="A39" s="32" t="s">
        <v>128</v>
      </c>
      <c r="B39" s="32" t="s">
        <v>130</v>
      </c>
      <c r="C39" s="31"/>
      <c r="D39" s="25" t="s">
        <v>135</v>
      </c>
      <c r="E39" s="25">
        <f>E40</f>
        <v>0</v>
      </c>
      <c r="F39" s="25">
        <f t="shared" ref="F39:P39" si="12">F40</f>
        <v>0</v>
      </c>
      <c r="G39" s="25">
        <f t="shared" si="12"/>
        <v>0</v>
      </c>
      <c r="H39" s="25">
        <f t="shared" si="12"/>
        <v>0</v>
      </c>
      <c r="I39" s="25">
        <f t="shared" si="12"/>
        <v>0</v>
      </c>
      <c r="J39" s="25">
        <f t="shared" si="12"/>
        <v>-2302</v>
      </c>
      <c r="K39" s="25">
        <f t="shared" si="12"/>
        <v>-2302</v>
      </c>
      <c r="L39" s="25">
        <f t="shared" si="12"/>
        <v>0</v>
      </c>
      <c r="M39" s="25">
        <f t="shared" si="12"/>
        <v>0</v>
      </c>
      <c r="N39" s="25">
        <f t="shared" si="12"/>
        <v>0</v>
      </c>
      <c r="O39" s="25">
        <f t="shared" si="12"/>
        <v>-2302</v>
      </c>
      <c r="P39" s="25">
        <f t="shared" si="12"/>
        <v>-2302</v>
      </c>
    </row>
    <row r="40" spans="1:16" ht="51" customHeight="1">
      <c r="A40" s="36" t="s">
        <v>136</v>
      </c>
      <c r="B40" s="36" t="s">
        <v>137</v>
      </c>
      <c r="C40" s="37"/>
      <c r="D40" s="35" t="s">
        <v>138</v>
      </c>
      <c r="E40" s="35">
        <f>E41</f>
        <v>0</v>
      </c>
      <c r="F40" s="35">
        <f t="shared" ref="F40:P40" si="13">F41</f>
        <v>0</v>
      </c>
      <c r="G40" s="35">
        <f t="shared" si="13"/>
        <v>0</v>
      </c>
      <c r="H40" s="35">
        <f t="shared" si="13"/>
        <v>0</v>
      </c>
      <c r="I40" s="35">
        <f t="shared" si="13"/>
        <v>0</v>
      </c>
      <c r="J40" s="35">
        <f t="shared" si="13"/>
        <v>-2302</v>
      </c>
      <c r="K40" s="35">
        <f t="shared" si="13"/>
        <v>-2302</v>
      </c>
      <c r="L40" s="35">
        <f t="shared" si="13"/>
        <v>0</v>
      </c>
      <c r="M40" s="35">
        <f t="shared" si="13"/>
        <v>0</v>
      </c>
      <c r="N40" s="35">
        <f t="shared" si="13"/>
        <v>0</v>
      </c>
      <c r="O40" s="35">
        <f t="shared" si="13"/>
        <v>-2302</v>
      </c>
      <c r="P40" s="35">
        <f t="shared" si="13"/>
        <v>-2302</v>
      </c>
    </row>
    <row r="41" spans="1:16" ht="45">
      <c r="A41" s="7" t="s">
        <v>63</v>
      </c>
      <c r="B41" s="7" t="s">
        <v>65</v>
      </c>
      <c r="C41" s="8" t="s">
        <v>64</v>
      </c>
      <c r="D41" s="9" t="s">
        <v>66</v>
      </c>
      <c r="E41" s="10">
        <v>0</v>
      </c>
      <c r="F41" s="11">
        <v>0</v>
      </c>
      <c r="G41" s="11">
        <v>0</v>
      </c>
      <c r="H41" s="11">
        <v>0</v>
      </c>
      <c r="I41" s="11">
        <v>0</v>
      </c>
      <c r="J41" s="10">
        <v>-2302</v>
      </c>
      <c r="K41" s="11">
        <v>-2302</v>
      </c>
      <c r="L41" s="11">
        <v>0</v>
      </c>
      <c r="M41" s="11">
        <v>0</v>
      </c>
      <c r="N41" s="11">
        <v>0</v>
      </c>
      <c r="O41" s="11">
        <v>-2302</v>
      </c>
      <c r="P41" s="10">
        <f t="shared" si="0"/>
        <v>-2302</v>
      </c>
    </row>
    <row r="42" spans="1:16" ht="20.25" customHeight="1">
      <c r="A42" s="32" t="s">
        <v>129</v>
      </c>
      <c r="B42" s="32" t="s">
        <v>131</v>
      </c>
      <c r="C42" s="31"/>
      <c r="D42" s="25" t="s">
        <v>132</v>
      </c>
      <c r="E42" s="25">
        <f>E43</f>
        <v>573106</v>
      </c>
      <c r="F42" s="25">
        <f>F43</f>
        <v>573106</v>
      </c>
      <c r="G42" s="25">
        <f t="shared" ref="G42:P42" si="14">G43</f>
        <v>0</v>
      </c>
      <c r="H42" s="25">
        <f t="shared" si="14"/>
        <v>0</v>
      </c>
      <c r="I42" s="25">
        <f t="shared" si="14"/>
        <v>0</v>
      </c>
      <c r="J42" s="25">
        <f t="shared" si="14"/>
        <v>0</v>
      </c>
      <c r="K42" s="25">
        <f t="shared" si="14"/>
        <v>0</v>
      </c>
      <c r="L42" s="25">
        <f t="shared" si="14"/>
        <v>0</v>
      </c>
      <c r="M42" s="25">
        <f t="shared" si="14"/>
        <v>0</v>
      </c>
      <c r="N42" s="25">
        <f t="shared" si="14"/>
        <v>0</v>
      </c>
      <c r="O42" s="25">
        <f t="shared" si="14"/>
        <v>0</v>
      </c>
      <c r="P42" s="25">
        <f t="shared" si="14"/>
        <v>573106</v>
      </c>
    </row>
    <row r="43" spans="1:16" ht="66" customHeight="1">
      <c r="A43" s="36" t="s">
        <v>129</v>
      </c>
      <c r="B43" s="36" t="s">
        <v>133</v>
      </c>
      <c r="C43" s="37"/>
      <c r="D43" s="35" t="s">
        <v>134</v>
      </c>
      <c r="E43" s="35">
        <f>E44</f>
        <v>573106</v>
      </c>
      <c r="F43" s="35">
        <f t="shared" ref="F43:P43" si="15">F44</f>
        <v>573106</v>
      </c>
      <c r="G43" s="35">
        <f t="shared" si="15"/>
        <v>0</v>
      </c>
      <c r="H43" s="35">
        <f t="shared" si="15"/>
        <v>0</v>
      </c>
      <c r="I43" s="35">
        <f t="shared" si="15"/>
        <v>0</v>
      </c>
      <c r="J43" s="35">
        <f t="shared" si="15"/>
        <v>0</v>
      </c>
      <c r="K43" s="35">
        <f t="shared" si="15"/>
        <v>0</v>
      </c>
      <c r="L43" s="35">
        <f t="shared" si="15"/>
        <v>0</v>
      </c>
      <c r="M43" s="35">
        <f t="shared" si="15"/>
        <v>0</v>
      </c>
      <c r="N43" s="35">
        <f t="shared" si="15"/>
        <v>0</v>
      </c>
      <c r="O43" s="35">
        <f t="shared" si="15"/>
        <v>0</v>
      </c>
      <c r="P43" s="35">
        <f t="shared" si="15"/>
        <v>573106</v>
      </c>
    </row>
    <row r="44" spans="1:16" ht="21.75" customHeight="1">
      <c r="A44" s="7" t="s">
        <v>67</v>
      </c>
      <c r="B44" s="7" t="s">
        <v>69</v>
      </c>
      <c r="C44" s="8" t="s">
        <v>68</v>
      </c>
      <c r="D44" s="9" t="s">
        <v>70</v>
      </c>
      <c r="E44" s="10">
        <v>573106</v>
      </c>
      <c r="F44" s="11">
        <v>573106</v>
      </c>
      <c r="G44" s="11">
        <v>0</v>
      </c>
      <c r="H44" s="11">
        <v>0</v>
      </c>
      <c r="I44" s="11">
        <v>0</v>
      </c>
      <c r="J44" s="10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0">
        <f t="shared" si="0"/>
        <v>573106</v>
      </c>
    </row>
    <row r="45" spans="1:16" ht="36" customHeight="1">
      <c r="A45" s="39"/>
      <c r="B45" s="39"/>
      <c r="C45" s="40"/>
      <c r="D45" s="20" t="s">
        <v>97</v>
      </c>
      <c r="E45" s="20">
        <f>E46</f>
        <v>-448000</v>
      </c>
      <c r="F45" s="20">
        <f t="shared" ref="F45:P45" si="16">F46</f>
        <v>-448000</v>
      </c>
      <c r="G45" s="20">
        <f t="shared" si="16"/>
        <v>0</v>
      </c>
      <c r="H45" s="20">
        <f t="shared" si="16"/>
        <v>-148000</v>
      </c>
      <c r="I45" s="20">
        <f t="shared" si="16"/>
        <v>0</v>
      </c>
      <c r="J45" s="20">
        <f t="shared" si="16"/>
        <v>6984573</v>
      </c>
      <c r="K45" s="20">
        <f t="shared" si="16"/>
        <v>6984573</v>
      </c>
      <c r="L45" s="20">
        <f t="shared" si="16"/>
        <v>0</v>
      </c>
      <c r="M45" s="20">
        <f t="shared" si="16"/>
        <v>0</v>
      </c>
      <c r="N45" s="20">
        <f t="shared" si="16"/>
        <v>0</v>
      </c>
      <c r="O45" s="20">
        <f t="shared" si="16"/>
        <v>6984573</v>
      </c>
      <c r="P45" s="20">
        <f t="shared" si="16"/>
        <v>6536573</v>
      </c>
    </row>
    <row r="46" spans="1:16">
      <c r="A46" s="21" t="s">
        <v>71</v>
      </c>
      <c r="B46" s="22"/>
      <c r="C46" s="23"/>
      <c r="D46" s="24" t="s">
        <v>72</v>
      </c>
      <c r="E46" s="25">
        <v>-448000</v>
      </c>
      <c r="F46" s="25">
        <v>-448000</v>
      </c>
      <c r="G46" s="25">
        <v>0</v>
      </c>
      <c r="H46" s="25">
        <v>-148000</v>
      </c>
      <c r="I46" s="25">
        <v>0</v>
      </c>
      <c r="J46" s="25">
        <f>J47</f>
        <v>6984573</v>
      </c>
      <c r="K46" s="25">
        <f>K47</f>
        <v>6984573</v>
      </c>
      <c r="L46" s="25">
        <v>0</v>
      </c>
      <c r="M46" s="25">
        <v>0</v>
      </c>
      <c r="N46" s="25">
        <v>0</v>
      </c>
      <c r="O46" s="25">
        <f>O47</f>
        <v>6984573</v>
      </c>
      <c r="P46" s="25">
        <f>P47</f>
        <v>6536573</v>
      </c>
    </row>
    <row r="47" spans="1:16">
      <c r="A47" s="21" t="s">
        <v>73</v>
      </c>
      <c r="B47" s="22"/>
      <c r="C47" s="23"/>
      <c r="D47" s="24" t="s">
        <v>72</v>
      </c>
      <c r="E47" s="25">
        <v>-448000</v>
      </c>
      <c r="F47" s="25">
        <v>-448000</v>
      </c>
      <c r="G47" s="25">
        <v>0</v>
      </c>
      <c r="H47" s="25">
        <v>-148000</v>
      </c>
      <c r="I47" s="25">
        <v>0</v>
      </c>
      <c r="J47" s="25">
        <f>J48+J50+J52</f>
        <v>6984573</v>
      </c>
      <c r="K47" s="25">
        <f>K48+K50+K52</f>
        <v>6984573</v>
      </c>
      <c r="L47" s="25">
        <v>0</v>
      </c>
      <c r="M47" s="25">
        <v>0</v>
      </c>
      <c r="N47" s="25">
        <v>0</v>
      </c>
      <c r="O47" s="25">
        <f>O48+O50+O52</f>
        <v>6984573</v>
      </c>
      <c r="P47" s="25">
        <f>P48+P50+P52</f>
        <v>6536573</v>
      </c>
    </row>
    <row r="48" spans="1:16">
      <c r="A48" s="36" t="s">
        <v>139</v>
      </c>
      <c r="B48" s="36">
        <v>1000</v>
      </c>
      <c r="C48" s="36"/>
      <c r="D48" s="35" t="s">
        <v>103</v>
      </c>
      <c r="E48" s="35">
        <f>E49</f>
        <v>-448000</v>
      </c>
      <c r="F48" s="35">
        <f t="shared" ref="F48:P48" si="17">F49</f>
        <v>-448000</v>
      </c>
      <c r="G48" s="35">
        <f t="shared" si="17"/>
        <v>0</v>
      </c>
      <c r="H48" s="35">
        <f t="shared" si="17"/>
        <v>-148000</v>
      </c>
      <c r="I48" s="35">
        <f t="shared" si="17"/>
        <v>0</v>
      </c>
      <c r="J48" s="35">
        <f t="shared" si="17"/>
        <v>600000</v>
      </c>
      <c r="K48" s="35">
        <f t="shared" si="17"/>
        <v>600000</v>
      </c>
      <c r="L48" s="35">
        <f t="shared" si="17"/>
        <v>0</v>
      </c>
      <c r="M48" s="35">
        <f t="shared" si="17"/>
        <v>0</v>
      </c>
      <c r="N48" s="35">
        <f t="shared" si="17"/>
        <v>0</v>
      </c>
      <c r="O48" s="35">
        <f t="shared" si="17"/>
        <v>600000</v>
      </c>
      <c r="P48" s="35">
        <f t="shared" si="17"/>
        <v>152000</v>
      </c>
    </row>
    <row r="49" spans="1:16" ht="60">
      <c r="A49" s="7" t="s">
        <v>74</v>
      </c>
      <c r="B49" s="7" t="s">
        <v>29</v>
      </c>
      <c r="C49" s="8" t="s">
        <v>75</v>
      </c>
      <c r="D49" s="9" t="s">
        <v>76</v>
      </c>
      <c r="E49" s="10">
        <v>-448000</v>
      </c>
      <c r="F49" s="11">
        <v>-448000</v>
      </c>
      <c r="G49" s="11">
        <v>0</v>
      </c>
      <c r="H49" s="11">
        <v>-148000</v>
      </c>
      <c r="I49" s="11">
        <v>0</v>
      </c>
      <c r="J49" s="10">
        <f>K49</f>
        <v>600000</v>
      </c>
      <c r="K49" s="11">
        <v>600000</v>
      </c>
      <c r="L49" s="11">
        <v>0</v>
      </c>
      <c r="M49" s="11">
        <v>0</v>
      </c>
      <c r="N49" s="11">
        <v>0</v>
      </c>
      <c r="O49" s="11">
        <v>600000</v>
      </c>
      <c r="P49" s="10">
        <f t="shared" si="0"/>
        <v>152000</v>
      </c>
    </row>
    <row r="50" spans="1:16" ht="75">
      <c r="A50" s="36" t="s">
        <v>140</v>
      </c>
      <c r="B50" s="36" t="s">
        <v>143</v>
      </c>
      <c r="C50" s="37"/>
      <c r="D50" s="35" t="s">
        <v>144</v>
      </c>
      <c r="E50" s="35">
        <f>E51</f>
        <v>0</v>
      </c>
      <c r="F50" s="35">
        <f t="shared" ref="F50:P50" si="18">F51</f>
        <v>0</v>
      </c>
      <c r="G50" s="35">
        <f t="shared" si="18"/>
        <v>0</v>
      </c>
      <c r="H50" s="35">
        <f t="shared" si="18"/>
        <v>0</v>
      </c>
      <c r="I50" s="35">
        <f t="shared" si="18"/>
        <v>0</v>
      </c>
      <c r="J50" s="35">
        <f t="shared" si="18"/>
        <v>7600396.2999999998</v>
      </c>
      <c r="K50" s="35">
        <f t="shared" si="18"/>
        <v>7600396.2999999998</v>
      </c>
      <c r="L50" s="35">
        <f t="shared" si="18"/>
        <v>0</v>
      </c>
      <c r="M50" s="35">
        <f t="shared" si="18"/>
        <v>0</v>
      </c>
      <c r="N50" s="35">
        <f t="shared" si="18"/>
        <v>0</v>
      </c>
      <c r="O50" s="35">
        <f t="shared" si="18"/>
        <v>7600396.2999999998</v>
      </c>
      <c r="P50" s="35">
        <f t="shared" si="18"/>
        <v>7600396.2999999998</v>
      </c>
    </row>
    <row r="51" spans="1:16" ht="45">
      <c r="A51" s="7" t="s">
        <v>77</v>
      </c>
      <c r="B51" s="7" t="s">
        <v>79</v>
      </c>
      <c r="C51" s="8" t="s">
        <v>78</v>
      </c>
      <c r="D51" s="9" t="s">
        <v>80</v>
      </c>
      <c r="E51" s="10">
        <v>0</v>
      </c>
      <c r="F51" s="11">
        <v>0</v>
      </c>
      <c r="G51" s="11">
        <v>0</v>
      </c>
      <c r="H51" s="11">
        <v>0</v>
      </c>
      <c r="I51" s="11">
        <v>0</v>
      </c>
      <c r="J51" s="10">
        <v>7600396.2999999998</v>
      </c>
      <c r="K51" s="11">
        <v>7600396.2999999998</v>
      </c>
      <c r="L51" s="11">
        <v>0</v>
      </c>
      <c r="M51" s="11">
        <v>0</v>
      </c>
      <c r="N51" s="11">
        <v>0</v>
      </c>
      <c r="O51" s="11">
        <v>7600396.2999999998</v>
      </c>
      <c r="P51" s="10">
        <f t="shared" si="0"/>
        <v>7600396.2999999998</v>
      </c>
    </row>
    <row r="52" spans="1:16">
      <c r="A52" s="36" t="s">
        <v>141</v>
      </c>
      <c r="B52" s="37"/>
      <c r="C52" s="41"/>
      <c r="D52" s="35" t="s">
        <v>122</v>
      </c>
      <c r="E52" s="35">
        <f>E53</f>
        <v>0</v>
      </c>
      <c r="F52" s="35">
        <f t="shared" ref="F52:P52" si="19">F53</f>
        <v>0</v>
      </c>
      <c r="G52" s="35">
        <f t="shared" si="19"/>
        <v>0</v>
      </c>
      <c r="H52" s="35">
        <f t="shared" si="19"/>
        <v>0</v>
      </c>
      <c r="I52" s="35">
        <f t="shared" si="19"/>
        <v>0</v>
      </c>
      <c r="J52" s="35">
        <f t="shared" si="19"/>
        <v>-1215823.3</v>
      </c>
      <c r="K52" s="35">
        <f t="shared" si="19"/>
        <v>-1215823.3</v>
      </c>
      <c r="L52" s="35">
        <f t="shared" si="19"/>
        <v>0</v>
      </c>
      <c r="M52" s="35">
        <f t="shared" si="19"/>
        <v>0</v>
      </c>
      <c r="N52" s="35">
        <f t="shared" si="19"/>
        <v>0</v>
      </c>
      <c r="O52" s="35">
        <f t="shared" si="19"/>
        <v>-1215823.3</v>
      </c>
      <c r="P52" s="35">
        <f t="shared" si="19"/>
        <v>-1215823.3</v>
      </c>
    </row>
    <row r="53" spans="1:16">
      <c r="A53" s="36" t="s">
        <v>142</v>
      </c>
      <c r="B53" s="37"/>
      <c r="C53" s="41"/>
      <c r="D53" s="35" t="s">
        <v>145</v>
      </c>
      <c r="E53" s="35">
        <f>E54</f>
        <v>0</v>
      </c>
      <c r="F53" s="35">
        <f t="shared" ref="F53:P53" si="20">F54</f>
        <v>0</v>
      </c>
      <c r="G53" s="35">
        <f t="shared" si="20"/>
        <v>0</v>
      </c>
      <c r="H53" s="35">
        <f t="shared" si="20"/>
        <v>0</v>
      </c>
      <c r="I53" s="35">
        <f t="shared" si="20"/>
        <v>0</v>
      </c>
      <c r="J53" s="35">
        <f t="shared" si="20"/>
        <v>-1215823.3</v>
      </c>
      <c r="K53" s="35">
        <f t="shared" si="20"/>
        <v>-1215823.3</v>
      </c>
      <c r="L53" s="35">
        <f t="shared" si="20"/>
        <v>0</v>
      </c>
      <c r="M53" s="35">
        <f t="shared" si="20"/>
        <v>0</v>
      </c>
      <c r="N53" s="35">
        <f t="shared" si="20"/>
        <v>0</v>
      </c>
      <c r="O53" s="35">
        <f t="shared" si="20"/>
        <v>-1215823.3</v>
      </c>
      <c r="P53" s="35">
        <f t="shared" si="20"/>
        <v>-1215823.3</v>
      </c>
    </row>
    <row r="54" spans="1:16">
      <c r="A54" s="7" t="s">
        <v>81</v>
      </c>
      <c r="B54" s="7" t="s">
        <v>83</v>
      </c>
      <c r="C54" s="8" t="s">
        <v>82</v>
      </c>
      <c r="D54" s="9" t="s">
        <v>84</v>
      </c>
      <c r="E54" s="10">
        <v>0</v>
      </c>
      <c r="F54" s="11">
        <v>0</v>
      </c>
      <c r="G54" s="11">
        <v>0</v>
      </c>
      <c r="H54" s="11">
        <v>0</v>
      </c>
      <c r="I54" s="11">
        <v>0</v>
      </c>
      <c r="J54" s="10">
        <v>-1215823.3</v>
      </c>
      <c r="K54" s="11">
        <v>-1215823.3</v>
      </c>
      <c r="L54" s="11">
        <v>0</v>
      </c>
      <c r="M54" s="11">
        <v>0</v>
      </c>
      <c r="N54" s="11">
        <v>0</v>
      </c>
      <c r="O54" s="11">
        <v>-1215823.3</v>
      </c>
      <c r="P54" s="10">
        <f t="shared" si="0"/>
        <v>-1215823.3</v>
      </c>
    </row>
    <row r="55" spans="1:16">
      <c r="A55" s="12" t="s">
        <v>86</v>
      </c>
      <c r="B55" s="12" t="s">
        <v>86</v>
      </c>
      <c r="C55" s="13" t="s">
        <v>86</v>
      </c>
      <c r="D55" s="6" t="s">
        <v>87</v>
      </c>
      <c r="E55" s="6">
        <v>-273739</v>
      </c>
      <c r="F55" s="6">
        <v>-273739</v>
      </c>
      <c r="G55" s="6">
        <v>-450000</v>
      </c>
      <c r="H55" s="6">
        <v>-148000</v>
      </c>
      <c r="I55" s="6">
        <v>0</v>
      </c>
      <c r="J55" s="6">
        <f>J15+J45</f>
        <v>8096412</v>
      </c>
      <c r="K55" s="6">
        <v>8096412</v>
      </c>
      <c r="L55" s="6">
        <v>0</v>
      </c>
      <c r="M55" s="6">
        <v>0</v>
      </c>
      <c r="N55" s="6">
        <v>0</v>
      </c>
      <c r="O55" s="6">
        <f>O15+O45</f>
        <v>8096412</v>
      </c>
      <c r="P55" s="6">
        <f t="shared" si="0"/>
        <v>7822673</v>
      </c>
    </row>
    <row r="58" spans="1:16">
      <c r="B58" s="3" t="s">
        <v>95</v>
      </c>
      <c r="I58" s="3" t="s">
        <v>96</v>
      </c>
    </row>
  </sheetData>
  <mergeCells count="22">
    <mergeCell ref="J11:J13"/>
    <mergeCell ref="K11:K13"/>
    <mergeCell ref="L11:L13"/>
    <mergeCell ref="M11:N11"/>
    <mergeCell ref="M12:M13"/>
    <mergeCell ref="N12:N13"/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</mergeCells>
  <pageMargins left="0.196850393700787" right="0.196850393700787" top="0.39370078740157499" bottom="0.196850393700787" header="0" footer="0"/>
  <pageSetup paperSize="9" scale="5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2020-07-10T12:32:01Z</cp:lastPrinted>
  <dcterms:created xsi:type="dcterms:W3CDTF">2020-07-08T06:00:44Z</dcterms:created>
  <dcterms:modified xsi:type="dcterms:W3CDTF">2020-07-10T12:32:23Z</dcterms:modified>
</cp:coreProperties>
</file>