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definedNames>
    <definedName name="_xlnm.Print_Titles" localSheetId="0">Лист1!$A:$C</definedName>
  </definedNames>
  <calcPr calcId="124519"/>
</workbook>
</file>

<file path=xl/calcChain.xml><?xml version="1.0" encoding="utf-8"?>
<calcChain xmlns="http://schemas.openxmlformats.org/spreadsheetml/2006/main">
  <c r="I110" i="1"/>
  <c r="H110"/>
  <c r="E110"/>
  <c r="F110"/>
  <c r="G110"/>
  <c r="D110"/>
  <c r="I79"/>
  <c r="H79"/>
  <c r="I78"/>
  <c r="H78"/>
  <c r="I77"/>
  <c r="H77"/>
  <c r="I76"/>
  <c r="H76"/>
  <c r="I75"/>
  <c r="H75"/>
  <c r="I74"/>
  <c r="H74"/>
  <c r="I73"/>
  <c r="H73"/>
  <c r="I72"/>
  <c r="H72"/>
  <c r="I71"/>
  <c r="H71"/>
  <c r="I70"/>
  <c r="H70"/>
  <c r="I69"/>
  <c r="H69"/>
  <c r="I68"/>
  <c r="H68"/>
  <c r="I67"/>
  <c r="H67"/>
  <c r="I66"/>
  <c r="H66"/>
  <c r="I65"/>
  <c r="H65"/>
  <c r="I64"/>
  <c r="H64"/>
  <c r="I63"/>
  <c r="H63"/>
  <c r="I62"/>
  <c r="H62"/>
  <c r="I61"/>
  <c r="H61"/>
  <c r="I60"/>
  <c r="H60"/>
  <c r="I59"/>
  <c r="H59"/>
  <c r="I58"/>
  <c r="H58"/>
  <c r="I57"/>
  <c r="H57"/>
  <c r="I56"/>
  <c r="H56"/>
  <c r="I55"/>
  <c r="H55"/>
  <c r="I54"/>
  <c r="H54"/>
  <c r="I53"/>
  <c r="H53"/>
  <c r="I52"/>
  <c r="H52"/>
  <c r="I51"/>
  <c r="H51"/>
  <c r="I50"/>
  <c r="H50"/>
  <c r="I49"/>
  <c r="H49"/>
  <c r="I48"/>
  <c r="H48"/>
  <c r="I47"/>
  <c r="H47"/>
  <c r="I46"/>
  <c r="H46"/>
  <c r="I45"/>
  <c r="H45"/>
  <c r="I44"/>
  <c r="H44"/>
  <c r="I43"/>
  <c r="H43"/>
  <c r="I42"/>
  <c r="H42"/>
  <c r="I41"/>
  <c r="H41"/>
  <c r="I40"/>
  <c r="H40"/>
  <c r="I39"/>
  <c r="H39"/>
  <c r="I38"/>
  <c r="H38"/>
  <c r="I37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</calcChain>
</file>

<file path=xl/sharedStrings.xml><?xml version="1.0" encoding="utf-8"?>
<sst xmlns="http://schemas.openxmlformats.org/spreadsheetml/2006/main" count="116" uniqueCount="104">
  <si>
    <t>ККД</t>
  </si>
  <si>
    <t>Доходи</t>
  </si>
  <si>
    <t>Поч.річн. план</t>
  </si>
  <si>
    <t>Уточн.річн. план</t>
  </si>
  <si>
    <t>Факт</t>
  </si>
  <si>
    <t>+/-</t>
  </si>
  <si>
    <t>% викон.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</si>
  <si>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</si>
  <si>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</si>
  <si>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</si>
  <si>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</si>
  <si>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</si>
  <si>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</si>
  <si>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</si>
  <si>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</si>
  <si>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</si>
  <si>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</si>
  <si>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</si>
  <si>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</si>
  <si>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спеціальне використання води </t>
  </si>
  <si>
    <t>Рентна плата за спеціальне використання води водних об`єктів місцевого значення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</si>
  <si>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</si>
  <si>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</si>
  <si>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Рентна плата за користування надрами для видобування корисних копалин місцевого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</si>
  <si>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</si>
  <si>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</si>
  <si>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</si>
  <si>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</si>
  <si>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</si>
  <si>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</si>
  <si>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</si>
  <si>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</si>
  <si>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</si>
  <si>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</si>
  <si>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</si>
  <si>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</si>
  <si>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</si>
  <si>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</si>
  <si>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</si>
  <si>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</si>
  <si>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</si>
  <si>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</si>
  <si>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</si>
  <si>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</si>
  <si>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</si>
  <si>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</si>
  <si>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</si>
  <si>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</si>
  <si>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</si>
  <si>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</si>
  <si>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</si>
  <si>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</si>
  <si>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</si>
  <si>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</si>
  <si>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</si>
  <si>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</si>
  <si>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</si>
  <si>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</si>
  <si>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</si>
  <si>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</si>
  <si>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</si>
  <si>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Субвенція з державного бюджету місцевим бюджетам на формування інфраструктури об`єднаних територіальних громад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</si>
  <si>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</si>
  <si>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</si>
  <si>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</si>
  <si>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</si>
  <si>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</si>
  <si>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</si>
  <si>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</si>
  <si>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</si>
  <si>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Інші субвенції з місцевого бюджету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</si>
  <si>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</si>
  <si>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Всього без урахування трансферт</t>
  </si>
  <si>
    <t xml:space="preserve">                             Додаток № 1 </t>
  </si>
  <si>
    <t xml:space="preserve">              до рішення сесії 52 сесії 1 скликання</t>
  </si>
  <si>
    <t xml:space="preserve">       від 13.12.2019 року      </t>
  </si>
  <si>
    <t xml:space="preserve"> Уточ.пл. з         1 по 9 міс</t>
  </si>
  <si>
    <t>Загальний фонд</t>
  </si>
  <si>
    <t>Всього по загальному фонду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</si>
  <si>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</si>
  <si>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</si>
  <si>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</si>
  <si>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</si>
  <si>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</si>
  <si>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</si>
  <si>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</si>
  <si>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</si>
  <si>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</si>
  <si>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  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</si>
  <si>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</si>
  <si>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</si>
  <si>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</si>
  <si>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об`єктів</t>
  </si>
  <si>
    <t>Доходи від операцій з капіталом  </t>
  </si>
  <si>
    <t>Надходження від продажу основного капіталу  </t>
  </si>
  <si>
    <t>Кошти від відчуження майна, що належить Автономній Республіці Крим та майна, що перебуває в комунальній власності  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</si>
  <si>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</si>
  <si>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</si>
  <si>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 xml:space="preserve">Спеціальний фонд </t>
  </si>
  <si>
    <t>Всього по спеціальному фонду</t>
  </si>
  <si>
    <t>Разом загальний та спеціальний фонд</t>
  </si>
  <si>
    <t xml:space="preserve">Секретар селищної ради                 </t>
  </si>
  <si>
    <t>Бардалим А.В.</t>
  </si>
  <si>
    <t>Виконання доходної частини загального та спеціального фондів за IІІ квартал 2019 року по  Семенівській селищній   раді</t>
  </si>
</sst>
</file>

<file path=xl/styles.xml><?xml version="1.0" encoding="utf-8"?>
<styleSheet xmlns="http://schemas.openxmlformats.org/spreadsheetml/2006/main">
  <numFmts count="1">
    <numFmt numFmtId="164" formatCode="#0.00"/>
  </numFmts>
  <fonts count="7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4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0" fillId="0" borderId="3" xfId="0" applyBorder="1" applyAlignment="1"/>
    <xf numFmtId="0" fontId="0" fillId="0" borderId="3" xfId="0" applyBorder="1"/>
    <xf numFmtId="0" fontId="1" fillId="2" borderId="3" xfId="0" applyFont="1" applyFill="1" applyBorder="1"/>
    <xf numFmtId="0" fontId="0" fillId="0" borderId="3" xfId="0" applyBorder="1"/>
    <xf numFmtId="0" fontId="0" fillId="0" borderId="0" xfId="0" applyAlignment="1">
      <alignment horizontal="right" vertical="center" wrapText="1"/>
    </xf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  <xf numFmtId="2" fontId="3" fillId="0" borderId="0" xfId="3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2" fontId="3" fillId="0" borderId="0" xfId="3" applyNumberFormat="1" applyFont="1" applyFill="1" applyBorder="1" applyAlignment="1">
      <alignment vertical="center" wrapText="1"/>
    </xf>
    <xf numFmtId="0" fontId="0" fillId="0" borderId="0" xfId="0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3" xfId="0" applyBorder="1" applyAlignment="1">
      <alignment wrapText="1"/>
    </xf>
    <xf numFmtId="0" fontId="0" fillId="0" borderId="0" xfId="0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0" fillId="0" borderId="3" xfId="0" applyBorder="1" applyAlignment="1">
      <alignment horizontal="center" wrapText="1"/>
    </xf>
    <xf numFmtId="164" fontId="1" fillId="3" borderId="3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164" fontId="1" fillId="3" borderId="5" xfId="0" applyNumberFormat="1" applyFont="1" applyFill="1" applyBorder="1" applyAlignment="1">
      <alignment horizont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2" fontId="6" fillId="0" borderId="10" xfId="0" applyNumberFormat="1" applyFont="1" applyBorder="1" applyAlignment="1">
      <alignment horizontal="center" vertical="center"/>
    </xf>
    <xf numFmtId="2" fontId="6" fillId="0" borderId="1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 applyFill="1" applyBorder="1"/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13"/>
  <sheetViews>
    <sheetView tabSelected="1" view="pageBreakPreview" zoomScale="60" workbookViewId="0">
      <selection activeCell="M11" sqref="M11"/>
    </sheetView>
  </sheetViews>
  <sheetFormatPr defaultRowHeight="12.75"/>
  <cols>
    <col min="1" max="1" width="0.140625" customWidth="1"/>
    <col min="2" max="2" width="9.140625" style="23"/>
    <col min="3" max="3" width="28.85546875" style="3" customWidth="1"/>
    <col min="4" max="6" width="13.85546875" style="23" customWidth="1"/>
    <col min="7" max="7" width="14.7109375" style="23" bestFit="1" customWidth="1"/>
    <col min="8" max="8" width="12.85546875" style="23" bestFit="1" customWidth="1"/>
    <col min="9" max="9" width="9.140625" style="23"/>
  </cols>
  <sheetData>
    <row r="1" spans="1:10" s="1" customFormat="1">
      <c r="B1" s="23"/>
      <c r="C1" s="3"/>
      <c r="D1" s="23"/>
      <c r="E1" s="23"/>
      <c r="F1" s="23"/>
      <c r="G1" s="23"/>
      <c r="H1" s="23"/>
      <c r="I1" s="23"/>
      <c r="J1" s="9"/>
    </row>
    <row r="2" spans="1:10" s="1" customFormat="1" ht="12.75" customHeight="1">
      <c r="B2" s="23"/>
      <c r="C2" s="3"/>
      <c r="D2" s="23"/>
      <c r="E2" s="8" t="s">
        <v>73</v>
      </c>
      <c r="F2" s="8"/>
      <c r="G2" s="8"/>
      <c r="H2" s="8"/>
      <c r="I2" s="8"/>
      <c r="J2" s="9"/>
    </row>
    <row r="3" spans="1:10" s="1" customFormat="1" ht="12.75" customHeight="1">
      <c r="B3" s="10"/>
      <c r="C3" s="2"/>
      <c r="D3" s="10"/>
      <c r="E3" s="8" t="s">
        <v>74</v>
      </c>
      <c r="F3" s="8"/>
      <c r="G3" s="8"/>
      <c r="H3" s="8"/>
      <c r="I3" s="8"/>
      <c r="J3" s="9"/>
    </row>
    <row r="4" spans="1:10" s="1" customFormat="1" ht="12.75" customHeight="1">
      <c r="B4" s="10"/>
      <c r="C4" s="2"/>
      <c r="D4" s="10"/>
      <c r="E4" s="8" t="s">
        <v>75</v>
      </c>
      <c r="F4" s="8"/>
      <c r="G4" s="8"/>
      <c r="H4" s="8"/>
      <c r="I4" s="8"/>
      <c r="J4" s="9"/>
    </row>
    <row r="5" spans="1:10" s="1" customFormat="1" ht="12.75" customHeight="1">
      <c r="B5" s="10"/>
      <c r="C5" s="2"/>
      <c r="D5" s="10"/>
      <c r="E5" s="17"/>
      <c r="F5" s="17"/>
      <c r="G5" s="17"/>
      <c r="H5" s="17"/>
      <c r="I5" s="17"/>
      <c r="J5" s="9"/>
    </row>
    <row r="6" spans="1:10" s="1" customFormat="1" ht="54" customHeight="1">
      <c r="B6" s="16" t="s">
        <v>103</v>
      </c>
      <c r="C6" s="16"/>
      <c r="D6" s="16"/>
      <c r="E6" s="16"/>
      <c r="F6" s="16"/>
      <c r="G6" s="16"/>
      <c r="H6" s="16"/>
      <c r="I6" s="16"/>
      <c r="J6" s="18"/>
    </row>
    <row r="7" spans="1:10" s="1" customFormat="1">
      <c r="B7" s="23"/>
      <c r="C7" s="19"/>
      <c r="D7" s="23"/>
      <c r="E7" s="23"/>
      <c r="F7" s="23"/>
      <c r="G7" s="23"/>
      <c r="H7" s="23"/>
      <c r="I7" s="23"/>
    </row>
    <row r="8" spans="1:10">
      <c r="A8" s="4"/>
      <c r="B8" s="24" t="s">
        <v>0</v>
      </c>
      <c r="C8" s="20" t="s">
        <v>1</v>
      </c>
      <c r="D8" s="24" t="s">
        <v>77</v>
      </c>
      <c r="E8" s="25"/>
      <c r="F8" s="25"/>
      <c r="G8" s="25"/>
      <c r="H8" s="25"/>
      <c r="I8" s="25"/>
    </row>
    <row r="9" spans="1:10" ht="28.5" customHeight="1">
      <c r="A9" s="4"/>
      <c r="B9" s="25"/>
      <c r="C9" s="21"/>
      <c r="D9" s="11" t="s">
        <v>2</v>
      </c>
      <c r="E9" s="11" t="s">
        <v>3</v>
      </c>
      <c r="F9" s="11" t="s">
        <v>76</v>
      </c>
      <c r="G9" s="12" t="s">
        <v>4</v>
      </c>
      <c r="H9" s="12" t="s">
        <v>5</v>
      </c>
      <c r="I9" s="12" t="s">
        <v>6</v>
      </c>
    </row>
    <row r="10" spans="1:10">
      <c r="A10" s="5"/>
      <c r="B10" s="13">
        <v>10000000</v>
      </c>
      <c r="C10" s="22" t="s">
        <v>7</v>
      </c>
      <c r="D10" s="14">
        <v>51269517</v>
      </c>
      <c r="E10" s="14">
        <v>51731173</v>
      </c>
      <c r="F10" s="14">
        <v>38322184</v>
      </c>
      <c r="G10" s="14">
        <v>38924603.29999999</v>
      </c>
      <c r="H10" s="14">
        <f>G10-F10</f>
        <v>602419.29999998957</v>
      </c>
      <c r="I10" s="14">
        <f>IF(F10=0,0,G10/F10*100)</f>
        <v>101.57198582418997</v>
      </c>
    </row>
    <row r="11" spans="1:10" ht="38.25">
      <c r="A11" s="5"/>
      <c r="B11" s="13">
        <v>11000000</v>
      </c>
      <c r="C11" s="22" t="s">
        <v>8</v>
      </c>
      <c r="D11" s="14">
        <v>25634917</v>
      </c>
      <c r="E11" s="14">
        <v>25634917</v>
      </c>
      <c r="F11" s="14">
        <v>21227180</v>
      </c>
      <c r="G11" s="14">
        <v>18978758.819999997</v>
      </c>
      <c r="H11" s="14">
        <f>G11-F11</f>
        <v>-2248421.1800000034</v>
      </c>
      <c r="I11" s="14">
        <f>IF(F11=0,0,G11/F11*100)</f>
        <v>89.407819691546393</v>
      </c>
    </row>
    <row r="12" spans="1:10" ht="25.5">
      <c r="A12" s="5"/>
      <c r="B12" s="13">
        <v>11010000</v>
      </c>
      <c r="C12" s="22" t="s">
        <v>9</v>
      </c>
      <c r="D12" s="14">
        <v>25627417</v>
      </c>
      <c r="E12" s="14">
        <v>25627417</v>
      </c>
      <c r="F12" s="14">
        <v>21219680</v>
      </c>
      <c r="G12" s="14">
        <v>18963859.919999998</v>
      </c>
      <c r="H12" s="14">
        <f>G12-F12</f>
        <v>-2255820.0800000019</v>
      </c>
      <c r="I12" s="14">
        <f>IF(F12=0,0,G12/F12*100)</f>
        <v>89.369207829712778</v>
      </c>
    </row>
    <row r="13" spans="1:10" ht="63.75">
      <c r="A13" s="5"/>
      <c r="B13" s="13">
        <v>11010100</v>
      </c>
      <c r="C13" s="22" t="s">
        <v>10</v>
      </c>
      <c r="D13" s="14">
        <v>18783917</v>
      </c>
      <c r="E13" s="14">
        <v>18783917</v>
      </c>
      <c r="F13" s="14">
        <v>15839683</v>
      </c>
      <c r="G13" s="14">
        <v>14076042.93</v>
      </c>
      <c r="H13" s="14">
        <f>G13-F13</f>
        <v>-1763640.0700000003</v>
      </c>
      <c r="I13" s="14">
        <f>IF(F13=0,0,G13/F13*100)</f>
        <v>88.865685822121563</v>
      </c>
    </row>
    <row r="14" spans="1:10" ht="114.75">
      <c r="A14" s="5"/>
      <c r="B14" s="13">
        <v>11010200</v>
      </c>
      <c r="C14" s="22" t="s">
        <v>11</v>
      </c>
      <c r="D14" s="14">
        <v>951600</v>
      </c>
      <c r="E14" s="14">
        <v>951600</v>
      </c>
      <c r="F14" s="14">
        <v>705000</v>
      </c>
      <c r="G14" s="14">
        <v>868296.21</v>
      </c>
      <c r="H14" s="14">
        <f>G14-F14</f>
        <v>163296.20999999996</v>
      </c>
      <c r="I14" s="14">
        <f>IF(F14=0,0,G14/F14*100)</f>
        <v>123.16258297872341</v>
      </c>
    </row>
    <row r="15" spans="1:10" ht="63.75">
      <c r="A15" s="5"/>
      <c r="B15" s="13">
        <v>11010400</v>
      </c>
      <c r="C15" s="22" t="s">
        <v>12</v>
      </c>
      <c r="D15" s="14">
        <v>5429800</v>
      </c>
      <c r="E15" s="14">
        <v>5429800</v>
      </c>
      <c r="F15" s="14">
        <v>4242397</v>
      </c>
      <c r="G15" s="14">
        <v>3496382.54</v>
      </c>
      <c r="H15" s="14">
        <f>G15-F15</f>
        <v>-746014.46</v>
      </c>
      <c r="I15" s="14">
        <f>IF(F15=0,0,G15/F15*100)</f>
        <v>82.415260523708639</v>
      </c>
    </row>
    <row r="16" spans="1:10" ht="51">
      <c r="A16" s="5"/>
      <c r="B16" s="13">
        <v>11010500</v>
      </c>
      <c r="C16" s="22" t="s">
        <v>13</v>
      </c>
      <c r="D16" s="14">
        <v>462100</v>
      </c>
      <c r="E16" s="14">
        <v>462100</v>
      </c>
      <c r="F16" s="14">
        <v>432600</v>
      </c>
      <c r="G16" s="14">
        <v>523138.24</v>
      </c>
      <c r="H16" s="14">
        <f>G16-F16</f>
        <v>90538.239999999991</v>
      </c>
      <c r="I16" s="14">
        <f>IF(F16=0,0,G16/F16*100)</f>
        <v>120.92885806749885</v>
      </c>
    </row>
    <row r="17" spans="1:9" ht="25.5">
      <c r="A17" s="5"/>
      <c r="B17" s="13">
        <v>11020000</v>
      </c>
      <c r="C17" s="22" t="s">
        <v>14</v>
      </c>
      <c r="D17" s="14">
        <v>7500</v>
      </c>
      <c r="E17" s="14">
        <v>7500</v>
      </c>
      <c r="F17" s="14">
        <v>7500</v>
      </c>
      <c r="G17" s="14">
        <v>14898.9</v>
      </c>
      <c r="H17" s="14">
        <f>G17-F17</f>
        <v>7398.9</v>
      </c>
      <c r="I17" s="14">
        <f>IF(F17=0,0,G17/F17*100)</f>
        <v>198.65199999999999</v>
      </c>
    </row>
    <row r="18" spans="1:9" ht="38.25">
      <c r="A18" s="5"/>
      <c r="B18" s="13">
        <v>11020200</v>
      </c>
      <c r="C18" s="22" t="s">
        <v>15</v>
      </c>
      <c r="D18" s="14">
        <v>7500</v>
      </c>
      <c r="E18" s="14">
        <v>7500</v>
      </c>
      <c r="F18" s="14">
        <v>7500</v>
      </c>
      <c r="G18" s="14">
        <v>14898.9</v>
      </c>
      <c r="H18" s="14">
        <f>G18-F18</f>
        <v>7398.9</v>
      </c>
      <c r="I18" s="14">
        <f>IF(F18=0,0,G18/F18*100)</f>
        <v>198.65199999999999</v>
      </c>
    </row>
    <row r="19" spans="1:9" ht="38.25">
      <c r="A19" s="5"/>
      <c r="B19" s="13">
        <v>13000000</v>
      </c>
      <c r="C19" s="22" t="s">
        <v>16</v>
      </c>
      <c r="D19" s="14">
        <v>3500</v>
      </c>
      <c r="E19" s="14">
        <v>3500</v>
      </c>
      <c r="F19" s="14">
        <v>165</v>
      </c>
      <c r="G19" s="14">
        <v>4386.17</v>
      </c>
      <c r="H19" s="14">
        <f>G19-F19</f>
        <v>4221.17</v>
      </c>
      <c r="I19" s="14">
        <f>IF(F19=0,0,G19/F19*100)</f>
        <v>2658.2848484848487</v>
      </c>
    </row>
    <row r="20" spans="1:9" ht="25.5">
      <c r="A20" s="5"/>
      <c r="B20" s="13">
        <v>13010000</v>
      </c>
      <c r="C20" s="22" t="s">
        <v>17</v>
      </c>
      <c r="D20" s="14">
        <v>0</v>
      </c>
      <c r="E20" s="14">
        <v>0</v>
      </c>
      <c r="F20" s="14">
        <v>0</v>
      </c>
      <c r="G20" s="14">
        <v>2976.36</v>
      </c>
      <c r="H20" s="14">
        <f>G20-F20</f>
        <v>2976.36</v>
      </c>
      <c r="I20" s="14">
        <f>IF(F20=0,0,G20/F20*100)</f>
        <v>0</v>
      </c>
    </row>
    <row r="21" spans="1:9" ht="89.25">
      <c r="A21" s="5"/>
      <c r="B21" s="13">
        <v>13010200</v>
      </c>
      <c r="C21" s="22" t="s">
        <v>18</v>
      </c>
      <c r="D21" s="14">
        <v>0</v>
      </c>
      <c r="E21" s="14">
        <v>0</v>
      </c>
      <c r="F21" s="14">
        <v>0</v>
      </c>
      <c r="G21" s="14">
        <v>2976.36</v>
      </c>
      <c r="H21" s="14">
        <f>G21-F21</f>
        <v>2976.36</v>
      </c>
      <c r="I21" s="14">
        <f>IF(F21=0,0,G21/F21*100)</f>
        <v>0</v>
      </c>
    </row>
    <row r="22" spans="1:9" ht="25.5">
      <c r="A22" s="5"/>
      <c r="B22" s="13">
        <v>13020000</v>
      </c>
      <c r="C22" s="22" t="s">
        <v>19</v>
      </c>
      <c r="D22" s="14">
        <v>0</v>
      </c>
      <c r="E22" s="14">
        <v>0</v>
      </c>
      <c r="F22" s="14">
        <v>0</v>
      </c>
      <c r="G22" s="14">
        <v>114.43</v>
      </c>
      <c r="H22" s="14">
        <f>G22-F22</f>
        <v>114.43</v>
      </c>
      <c r="I22" s="14">
        <f>IF(F22=0,0,G22/F22*100)</f>
        <v>0</v>
      </c>
    </row>
    <row r="23" spans="1:9" ht="38.25">
      <c r="A23" s="5"/>
      <c r="B23" s="13">
        <v>13020200</v>
      </c>
      <c r="C23" s="22" t="s">
        <v>20</v>
      </c>
      <c r="D23" s="14">
        <v>0</v>
      </c>
      <c r="E23" s="14">
        <v>0</v>
      </c>
      <c r="F23" s="14">
        <v>0</v>
      </c>
      <c r="G23" s="14">
        <v>114.43</v>
      </c>
      <c r="H23" s="14">
        <f>G23-F23</f>
        <v>114.43</v>
      </c>
      <c r="I23" s="14">
        <f>IF(F23=0,0,G23/F23*100)</f>
        <v>0</v>
      </c>
    </row>
    <row r="24" spans="1:9" ht="25.5">
      <c r="A24" s="5"/>
      <c r="B24" s="13">
        <v>13030000</v>
      </c>
      <c r="C24" s="22" t="s">
        <v>21</v>
      </c>
      <c r="D24" s="14">
        <v>3500</v>
      </c>
      <c r="E24" s="14">
        <v>3500</v>
      </c>
      <c r="F24" s="14">
        <v>165</v>
      </c>
      <c r="G24" s="14">
        <v>1295.3800000000001</v>
      </c>
      <c r="H24" s="14">
        <f>G24-F24</f>
        <v>1130.3800000000001</v>
      </c>
      <c r="I24" s="14">
        <f>IF(F24=0,0,G24/F24*100)</f>
        <v>785.07878787878792</v>
      </c>
    </row>
    <row r="25" spans="1:9" ht="51">
      <c r="A25" s="5"/>
      <c r="B25" s="13">
        <v>13030100</v>
      </c>
      <c r="C25" s="22" t="s">
        <v>22</v>
      </c>
      <c r="D25" s="14">
        <v>0</v>
      </c>
      <c r="E25" s="14">
        <v>0</v>
      </c>
      <c r="F25" s="14">
        <v>0</v>
      </c>
      <c r="G25" s="14">
        <v>1026.1600000000001</v>
      </c>
      <c r="H25" s="14">
        <f>G25-F25</f>
        <v>1026.1600000000001</v>
      </c>
      <c r="I25" s="14">
        <f>IF(F25=0,0,G25/F25*100)</f>
        <v>0</v>
      </c>
    </row>
    <row r="26" spans="1:9" ht="51">
      <c r="A26" s="5"/>
      <c r="B26" s="13">
        <v>13030200</v>
      </c>
      <c r="C26" s="22" t="s">
        <v>23</v>
      </c>
      <c r="D26" s="14">
        <v>3500</v>
      </c>
      <c r="E26" s="14">
        <v>3500</v>
      </c>
      <c r="F26" s="14">
        <v>165</v>
      </c>
      <c r="G26" s="14">
        <v>269.22000000000003</v>
      </c>
      <c r="H26" s="14">
        <f>G26-F26</f>
        <v>104.22000000000003</v>
      </c>
      <c r="I26" s="14">
        <f>IF(F26=0,0,G26/F26*100)</f>
        <v>163.16363636363639</v>
      </c>
    </row>
    <row r="27" spans="1:9" ht="25.5">
      <c r="A27" s="5"/>
      <c r="B27" s="13">
        <v>14000000</v>
      </c>
      <c r="C27" s="22" t="s">
        <v>24</v>
      </c>
      <c r="D27" s="14">
        <v>4275100</v>
      </c>
      <c r="E27" s="14">
        <v>4645100</v>
      </c>
      <c r="F27" s="14">
        <v>3380050</v>
      </c>
      <c r="G27" s="14">
        <v>3548007.37</v>
      </c>
      <c r="H27" s="14">
        <f>G27-F27</f>
        <v>167957.37000000011</v>
      </c>
      <c r="I27" s="14">
        <f>IF(F27=0,0,G27/F27*100)</f>
        <v>104.96907945148742</v>
      </c>
    </row>
    <row r="28" spans="1:9" ht="38.25">
      <c r="A28" s="5"/>
      <c r="B28" s="13">
        <v>14020000</v>
      </c>
      <c r="C28" s="22" t="s">
        <v>25</v>
      </c>
      <c r="D28" s="14">
        <v>734800</v>
      </c>
      <c r="E28" s="14">
        <v>734800</v>
      </c>
      <c r="F28" s="14">
        <v>459250</v>
      </c>
      <c r="G28" s="14">
        <v>535925.11</v>
      </c>
      <c r="H28" s="14">
        <f>G28-F28</f>
        <v>76675.109999999986</v>
      </c>
      <c r="I28" s="14">
        <f>IF(F28=0,0,G28/F28*100)</f>
        <v>116.69572346216657</v>
      </c>
    </row>
    <row r="29" spans="1:9">
      <c r="A29" s="5"/>
      <c r="B29" s="13">
        <v>14021900</v>
      </c>
      <c r="C29" s="22" t="s">
        <v>26</v>
      </c>
      <c r="D29" s="14">
        <v>734800</v>
      </c>
      <c r="E29" s="14">
        <v>734800</v>
      </c>
      <c r="F29" s="14">
        <v>459250</v>
      </c>
      <c r="G29" s="14">
        <v>535925.11</v>
      </c>
      <c r="H29" s="14">
        <f>G29-F29</f>
        <v>76675.109999999986</v>
      </c>
      <c r="I29" s="14">
        <f>IF(F29=0,0,G29/F29*100)</f>
        <v>116.69572346216657</v>
      </c>
    </row>
    <row r="30" spans="1:9" ht="38.25">
      <c r="A30" s="5"/>
      <c r="B30" s="13">
        <v>14030000</v>
      </c>
      <c r="C30" s="22" t="s">
        <v>27</v>
      </c>
      <c r="D30" s="14">
        <v>3076400</v>
      </c>
      <c r="E30" s="14">
        <v>3076400</v>
      </c>
      <c r="F30" s="14">
        <v>2204200</v>
      </c>
      <c r="G30" s="14">
        <v>2289788.87</v>
      </c>
      <c r="H30" s="14">
        <f>G30-F30</f>
        <v>85588.870000000112</v>
      </c>
      <c r="I30" s="14">
        <f>IF(F30=0,0,G30/F30*100)</f>
        <v>103.88299020052627</v>
      </c>
    </row>
    <row r="31" spans="1:9">
      <c r="A31" s="5"/>
      <c r="B31" s="13">
        <v>14031900</v>
      </c>
      <c r="C31" s="22" t="s">
        <v>26</v>
      </c>
      <c r="D31" s="14">
        <v>3076400</v>
      </c>
      <c r="E31" s="14">
        <v>3076400</v>
      </c>
      <c r="F31" s="14">
        <v>2204200</v>
      </c>
      <c r="G31" s="14">
        <v>2289788.87</v>
      </c>
      <c r="H31" s="14">
        <f>G31-F31</f>
        <v>85588.870000000112</v>
      </c>
      <c r="I31" s="14">
        <f>IF(F31=0,0,G31/F31*100)</f>
        <v>103.88299020052627</v>
      </c>
    </row>
    <row r="32" spans="1:9" ht="51">
      <c r="A32" s="5"/>
      <c r="B32" s="13">
        <v>14040000</v>
      </c>
      <c r="C32" s="22" t="s">
        <v>28</v>
      </c>
      <c r="D32" s="14">
        <v>463900</v>
      </c>
      <c r="E32" s="14">
        <v>833900</v>
      </c>
      <c r="F32" s="14">
        <v>716600</v>
      </c>
      <c r="G32" s="14">
        <v>722293.39</v>
      </c>
      <c r="H32" s="14">
        <f>G32-F32</f>
        <v>5693.390000000014</v>
      </c>
      <c r="I32" s="14">
        <f>IF(F32=0,0,G32/F32*100)</f>
        <v>100.79450041864359</v>
      </c>
    </row>
    <row r="33" spans="1:9">
      <c r="A33" s="5"/>
      <c r="B33" s="13">
        <v>18000000</v>
      </c>
      <c r="C33" s="22" t="s">
        <v>29</v>
      </c>
      <c r="D33" s="14">
        <v>21356000</v>
      </c>
      <c r="E33" s="14">
        <v>21447656</v>
      </c>
      <c r="F33" s="14">
        <v>13714789</v>
      </c>
      <c r="G33" s="14">
        <v>16393450.939999999</v>
      </c>
      <c r="H33" s="14">
        <f>G33-F33</f>
        <v>2678661.9399999995</v>
      </c>
      <c r="I33" s="14">
        <f>IF(F33=0,0,G33/F33*100)</f>
        <v>119.53119322506529</v>
      </c>
    </row>
    <row r="34" spans="1:9">
      <c r="A34" s="5"/>
      <c r="B34" s="13">
        <v>18010000</v>
      </c>
      <c r="C34" s="22" t="s">
        <v>30</v>
      </c>
      <c r="D34" s="14">
        <v>11781400</v>
      </c>
      <c r="E34" s="14">
        <v>11873056</v>
      </c>
      <c r="F34" s="14">
        <v>8845009</v>
      </c>
      <c r="G34" s="14">
        <v>11424917.309999999</v>
      </c>
      <c r="H34" s="14">
        <f>G34-F34</f>
        <v>2579908.3099999987</v>
      </c>
      <c r="I34" s="14">
        <f>IF(F34=0,0,G34/F34*100)</f>
        <v>129.16795573639322</v>
      </c>
    </row>
    <row r="35" spans="1:9" ht="63.75">
      <c r="A35" s="5"/>
      <c r="B35" s="13">
        <v>18010100</v>
      </c>
      <c r="C35" s="22" t="s">
        <v>31</v>
      </c>
      <c r="D35" s="14">
        <v>5200</v>
      </c>
      <c r="E35" s="14">
        <v>5200</v>
      </c>
      <c r="F35" s="14">
        <v>3480</v>
      </c>
      <c r="G35" s="14">
        <v>22787.81</v>
      </c>
      <c r="H35" s="14">
        <f>G35-F35</f>
        <v>19307.810000000001</v>
      </c>
      <c r="I35" s="14">
        <f>IF(F35=0,0,G35/F35*100)</f>
        <v>654.82212643678167</v>
      </c>
    </row>
    <row r="36" spans="1:9" ht="63.75">
      <c r="A36" s="5"/>
      <c r="B36" s="13">
        <v>18010200</v>
      </c>
      <c r="C36" s="22" t="s">
        <v>32</v>
      </c>
      <c r="D36" s="14">
        <v>23500</v>
      </c>
      <c r="E36" s="14">
        <v>23500</v>
      </c>
      <c r="F36" s="14">
        <v>23500</v>
      </c>
      <c r="G36" s="14">
        <v>63952.160000000003</v>
      </c>
      <c r="H36" s="14">
        <f>G36-F36</f>
        <v>40452.160000000003</v>
      </c>
      <c r="I36" s="14">
        <f>IF(F36=0,0,G36/F36*100)</f>
        <v>272.13685106382979</v>
      </c>
    </row>
    <row r="37" spans="1:9" ht="63.75">
      <c r="A37" s="5"/>
      <c r="B37" s="13">
        <v>18010300</v>
      </c>
      <c r="C37" s="22" t="s">
        <v>33</v>
      </c>
      <c r="D37" s="14">
        <v>49100</v>
      </c>
      <c r="E37" s="14">
        <v>49100</v>
      </c>
      <c r="F37" s="14">
        <v>49100</v>
      </c>
      <c r="G37" s="14">
        <v>107938.19</v>
      </c>
      <c r="H37" s="14">
        <f>G37-F37</f>
        <v>58838.19</v>
      </c>
      <c r="I37" s="14">
        <f>IF(F37=0,0,G37/F37*100)</f>
        <v>219.83338085539717</v>
      </c>
    </row>
    <row r="38" spans="1:9" ht="63.75">
      <c r="A38" s="5"/>
      <c r="B38" s="13">
        <v>18010400</v>
      </c>
      <c r="C38" s="22" t="s">
        <v>34</v>
      </c>
      <c r="D38" s="14">
        <v>407800</v>
      </c>
      <c r="E38" s="14">
        <v>499456</v>
      </c>
      <c r="F38" s="14">
        <v>493056</v>
      </c>
      <c r="G38" s="14">
        <v>2297239.86</v>
      </c>
      <c r="H38" s="14">
        <f>G38-F38</f>
        <v>1804183.8599999999</v>
      </c>
      <c r="I38" s="14">
        <f>IF(F38=0,0,G38/F38*100)</f>
        <v>465.91865021417442</v>
      </c>
    </row>
    <row r="39" spans="1:9" ht="25.5">
      <c r="A39" s="5"/>
      <c r="B39" s="13">
        <v>18010500</v>
      </c>
      <c r="C39" s="22" t="s">
        <v>35</v>
      </c>
      <c r="D39" s="14">
        <v>624900</v>
      </c>
      <c r="E39" s="14">
        <v>624900</v>
      </c>
      <c r="F39" s="14">
        <v>492900</v>
      </c>
      <c r="G39" s="14">
        <v>836956.28</v>
      </c>
      <c r="H39" s="14">
        <f>G39-F39</f>
        <v>344056.28</v>
      </c>
      <c r="I39" s="14">
        <f>IF(F39=0,0,G39/F39*100)</f>
        <v>169.80245080137959</v>
      </c>
    </row>
    <row r="40" spans="1:9">
      <c r="A40" s="5"/>
      <c r="B40" s="13">
        <v>18010600</v>
      </c>
      <c r="C40" s="22" t="s">
        <v>36</v>
      </c>
      <c r="D40" s="14">
        <v>8682900</v>
      </c>
      <c r="E40" s="14">
        <v>8682900</v>
      </c>
      <c r="F40" s="14">
        <v>6112623</v>
      </c>
      <c r="G40" s="14">
        <v>6234977.04</v>
      </c>
      <c r="H40" s="14">
        <f>G40-F40</f>
        <v>122354.04000000004</v>
      </c>
      <c r="I40" s="14">
        <f>IF(F40=0,0,G40/F40*100)</f>
        <v>102.00166180705075</v>
      </c>
    </row>
    <row r="41" spans="1:9" ht="25.5">
      <c r="A41" s="5"/>
      <c r="B41" s="13">
        <v>18010700</v>
      </c>
      <c r="C41" s="22" t="s">
        <v>37</v>
      </c>
      <c r="D41" s="14">
        <v>326100</v>
      </c>
      <c r="E41" s="14">
        <v>326100</v>
      </c>
      <c r="F41" s="14">
        <v>289000</v>
      </c>
      <c r="G41" s="14">
        <v>477483.02</v>
      </c>
      <c r="H41" s="14">
        <f>G41-F41</f>
        <v>188483.02000000002</v>
      </c>
      <c r="I41" s="14">
        <f>IF(F41=0,0,G41/F41*100)</f>
        <v>165.21903806228374</v>
      </c>
    </row>
    <row r="42" spans="1:9">
      <c r="A42" s="5"/>
      <c r="B42" s="13">
        <v>18010900</v>
      </c>
      <c r="C42" s="22" t="s">
        <v>38</v>
      </c>
      <c r="D42" s="14">
        <v>1661900</v>
      </c>
      <c r="E42" s="14">
        <v>1661900</v>
      </c>
      <c r="F42" s="14">
        <v>1381350</v>
      </c>
      <c r="G42" s="14">
        <v>1383582.95</v>
      </c>
      <c r="H42" s="14">
        <f>G42-F42</f>
        <v>2232.9499999999534</v>
      </c>
      <c r="I42" s="14">
        <f>IF(F42=0,0,G42/F42*100)</f>
        <v>100.16164983530604</v>
      </c>
    </row>
    <row r="43" spans="1:9">
      <c r="A43" s="5"/>
      <c r="B43" s="13">
        <v>18050000</v>
      </c>
      <c r="C43" s="22" t="s">
        <v>39</v>
      </c>
      <c r="D43" s="14">
        <v>9574600</v>
      </c>
      <c r="E43" s="14">
        <v>9574600</v>
      </c>
      <c r="F43" s="14">
        <v>4869780</v>
      </c>
      <c r="G43" s="14">
        <v>4968533.63</v>
      </c>
      <c r="H43" s="14">
        <f>G43-F43</f>
        <v>98753.629999999888</v>
      </c>
      <c r="I43" s="14">
        <f>IF(F43=0,0,G43/F43*100)</f>
        <v>102.02788688606054</v>
      </c>
    </row>
    <row r="44" spans="1:9" ht="25.5">
      <c r="A44" s="5"/>
      <c r="B44" s="13">
        <v>18050300</v>
      </c>
      <c r="C44" s="22" t="s">
        <v>40</v>
      </c>
      <c r="D44" s="14">
        <v>305300</v>
      </c>
      <c r="E44" s="14">
        <v>305300</v>
      </c>
      <c r="F44" s="14">
        <v>285200</v>
      </c>
      <c r="G44" s="14">
        <v>325397.19</v>
      </c>
      <c r="H44" s="14">
        <f>G44-F44</f>
        <v>40197.19</v>
      </c>
      <c r="I44" s="14">
        <f>IF(F44=0,0,G44/F44*100)</f>
        <v>114.09438639551193</v>
      </c>
    </row>
    <row r="45" spans="1:9">
      <c r="A45" s="5"/>
      <c r="B45" s="13">
        <v>18050400</v>
      </c>
      <c r="C45" s="22" t="s">
        <v>41</v>
      </c>
      <c r="D45" s="14">
        <v>4036100</v>
      </c>
      <c r="E45" s="14">
        <v>4036100</v>
      </c>
      <c r="F45" s="14">
        <v>2891500</v>
      </c>
      <c r="G45" s="14">
        <v>2897462.04</v>
      </c>
      <c r="H45" s="14">
        <f>G45-F45</f>
        <v>5962.0400000000373</v>
      </c>
      <c r="I45" s="14">
        <f>IF(F45=0,0,G45/F45*100)</f>
        <v>100.20619194189865</v>
      </c>
    </row>
    <row r="46" spans="1:9" ht="102">
      <c r="A46" s="5"/>
      <c r="B46" s="13">
        <v>18050500</v>
      </c>
      <c r="C46" s="22" t="s">
        <v>42</v>
      </c>
      <c r="D46" s="14">
        <v>5233200</v>
      </c>
      <c r="E46" s="14">
        <v>5233200</v>
      </c>
      <c r="F46" s="14">
        <v>1693080</v>
      </c>
      <c r="G46" s="14">
        <v>1745674.4</v>
      </c>
      <c r="H46" s="14">
        <f>G46-F46</f>
        <v>52594.399999999907</v>
      </c>
      <c r="I46" s="14">
        <f>IF(F46=0,0,G46/F46*100)</f>
        <v>103.10643324591868</v>
      </c>
    </row>
    <row r="47" spans="1:9">
      <c r="A47" s="5"/>
      <c r="B47" s="13">
        <v>20000000</v>
      </c>
      <c r="C47" s="22" t="s">
        <v>43</v>
      </c>
      <c r="D47" s="14">
        <v>660300</v>
      </c>
      <c r="E47" s="14">
        <v>660300</v>
      </c>
      <c r="F47" s="14">
        <v>442491</v>
      </c>
      <c r="G47" s="14">
        <v>775689.07</v>
      </c>
      <c r="H47" s="14">
        <f>G47-F47</f>
        <v>333198.06999999995</v>
      </c>
      <c r="I47" s="14">
        <f>IF(F47=0,0,G47/F47*100)</f>
        <v>175.30053040626814</v>
      </c>
    </row>
    <row r="48" spans="1:9" ht="25.5">
      <c r="A48" s="5"/>
      <c r="B48" s="13">
        <v>21000000</v>
      </c>
      <c r="C48" s="22" t="s">
        <v>44</v>
      </c>
      <c r="D48" s="14">
        <v>0</v>
      </c>
      <c r="E48" s="14">
        <v>0</v>
      </c>
      <c r="F48" s="14">
        <v>0</v>
      </c>
      <c r="G48" s="14">
        <v>26420</v>
      </c>
      <c r="H48" s="14">
        <f>G48-F48</f>
        <v>26420</v>
      </c>
      <c r="I48" s="14">
        <f>IF(F48=0,0,G48/F48*100)</f>
        <v>0</v>
      </c>
    </row>
    <row r="49" spans="1:9">
      <c r="A49" s="5"/>
      <c r="B49" s="13">
        <v>21080000</v>
      </c>
      <c r="C49" s="22" t="s">
        <v>45</v>
      </c>
      <c r="D49" s="14">
        <v>0</v>
      </c>
      <c r="E49" s="14">
        <v>0</v>
      </c>
      <c r="F49" s="14">
        <v>0</v>
      </c>
      <c r="G49" s="14">
        <v>26420</v>
      </c>
      <c r="H49" s="14">
        <f>G49-F49</f>
        <v>26420</v>
      </c>
      <c r="I49" s="14">
        <f>IF(F49=0,0,G49/F49*100)</f>
        <v>0</v>
      </c>
    </row>
    <row r="50" spans="1:9" ht="25.5">
      <c r="A50" s="5"/>
      <c r="B50" s="13">
        <v>21081100</v>
      </c>
      <c r="C50" s="22" t="s">
        <v>46</v>
      </c>
      <c r="D50" s="14">
        <v>0</v>
      </c>
      <c r="E50" s="14">
        <v>0</v>
      </c>
      <c r="F50" s="14">
        <v>0</v>
      </c>
      <c r="G50" s="14">
        <v>4420</v>
      </c>
      <c r="H50" s="14">
        <f>G50-F50</f>
        <v>4420</v>
      </c>
      <c r="I50" s="14">
        <f>IF(F50=0,0,G50/F50*100)</f>
        <v>0</v>
      </c>
    </row>
    <row r="51" spans="1:9" ht="76.5">
      <c r="A51" s="5"/>
      <c r="B51" s="13">
        <v>21081500</v>
      </c>
      <c r="C51" s="22" t="s">
        <v>47</v>
      </c>
      <c r="D51" s="14">
        <v>0</v>
      </c>
      <c r="E51" s="14">
        <v>0</v>
      </c>
      <c r="F51" s="14">
        <v>0</v>
      </c>
      <c r="G51" s="14">
        <v>22000</v>
      </c>
      <c r="H51" s="14">
        <f>G51-F51</f>
        <v>22000</v>
      </c>
      <c r="I51" s="14">
        <f>IF(F51=0,0,G51/F51*100)</f>
        <v>0</v>
      </c>
    </row>
    <row r="52" spans="1:9" ht="51">
      <c r="A52" s="5"/>
      <c r="B52" s="13">
        <v>22000000</v>
      </c>
      <c r="C52" s="22" t="s">
        <v>48</v>
      </c>
      <c r="D52" s="14">
        <v>638800</v>
      </c>
      <c r="E52" s="14">
        <v>638800</v>
      </c>
      <c r="F52" s="14">
        <v>426791</v>
      </c>
      <c r="G52" s="14">
        <v>729178.46</v>
      </c>
      <c r="H52" s="14">
        <f>G52-F52</f>
        <v>302387.45999999996</v>
      </c>
      <c r="I52" s="14">
        <f>IF(F52=0,0,G52/F52*100)</f>
        <v>170.85141439252467</v>
      </c>
    </row>
    <row r="53" spans="1:9" ht="25.5">
      <c r="A53" s="5"/>
      <c r="B53" s="13">
        <v>22010000</v>
      </c>
      <c r="C53" s="22" t="s">
        <v>49</v>
      </c>
      <c r="D53" s="14">
        <v>622000</v>
      </c>
      <c r="E53" s="14">
        <v>622000</v>
      </c>
      <c r="F53" s="14">
        <v>420000</v>
      </c>
      <c r="G53" s="14">
        <v>722353.57</v>
      </c>
      <c r="H53" s="14">
        <f>G53-F53</f>
        <v>302353.56999999995</v>
      </c>
      <c r="I53" s="14">
        <f>IF(F53=0,0,G53/F53*100)</f>
        <v>171.98894523809523</v>
      </c>
    </row>
    <row r="54" spans="1:9" ht="25.5">
      <c r="A54" s="5"/>
      <c r="B54" s="13">
        <v>22012500</v>
      </c>
      <c r="C54" s="22" t="s">
        <v>50</v>
      </c>
      <c r="D54" s="14">
        <v>622000</v>
      </c>
      <c r="E54" s="14">
        <v>622000</v>
      </c>
      <c r="F54" s="14">
        <v>420000</v>
      </c>
      <c r="G54" s="14">
        <v>722353.57</v>
      </c>
      <c r="H54" s="14">
        <f>G54-F54</f>
        <v>302353.56999999995</v>
      </c>
      <c r="I54" s="14">
        <f>IF(F54=0,0,G54/F54*100)</f>
        <v>171.98894523809523</v>
      </c>
    </row>
    <row r="55" spans="1:9">
      <c r="A55" s="5"/>
      <c r="B55" s="13">
        <v>22090000</v>
      </c>
      <c r="C55" s="22" t="s">
        <v>51</v>
      </c>
      <c r="D55" s="14">
        <v>16800</v>
      </c>
      <c r="E55" s="14">
        <v>16800</v>
      </c>
      <c r="F55" s="14">
        <v>6791</v>
      </c>
      <c r="G55" s="14">
        <v>6824.89</v>
      </c>
      <c r="H55" s="14">
        <f>G55-F55</f>
        <v>33.890000000000327</v>
      </c>
      <c r="I55" s="14">
        <f>IF(F55=0,0,G55/F55*100)</f>
        <v>100.499042850832</v>
      </c>
    </row>
    <row r="56" spans="1:9" ht="63.75">
      <c r="A56" s="5"/>
      <c r="B56" s="13">
        <v>22090100</v>
      </c>
      <c r="C56" s="22" t="s">
        <v>52</v>
      </c>
      <c r="D56" s="14">
        <v>10000</v>
      </c>
      <c r="E56" s="14">
        <v>10000</v>
      </c>
      <c r="F56" s="14">
        <v>4088</v>
      </c>
      <c r="G56" s="14">
        <v>4098.6000000000004</v>
      </c>
      <c r="H56" s="14">
        <f>G56-F56</f>
        <v>10.600000000000364</v>
      </c>
      <c r="I56" s="14">
        <f>IF(F56=0,0,G56/F56*100)</f>
        <v>100.25929549902153</v>
      </c>
    </row>
    <row r="57" spans="1:9" ht="25.5">
      <c r="A57" s="5"/>
      <c r="B57" s="13">
        <v>22090200</v>
      </c>
      <c r="C57" s="22" t="s">
        <v>53</v>
      </c>
      <c r="D57" s="14">
        <v>0</v>
      </c>
      <c r="E57" s="14">
        <v>0</v>
      </c>
      <c r="F57" s="14">
        <v>0</v>
      </c>
      <c r="G57" s="14">
        <v>23.29</v>
      </c>
      <c r="H57" s="14">
        <f>G57-F57</f>
        <v>23.29</v>
      </c>
      <c r="I57" s="14">
        <f>IF(F57=0,0,G57/F57*100)</f>
        <v>0</v>
      </c>
    </row>
    <row r="58" spans="1:9" ht="63.75">
      <c r="A58" s="5"/>
      <c r="B58" s="13">
        <v>22090400</v>
      </c>
      <c r="C58" s="22" t="s">
        <v>54</v>
      </c>
      <c r="D58" s="14">
        <v>6800</v>
      </c>
      <c r="E58" s="14">
        <v>6800</v>
      </c>
      <c r="F58" s="14">
        <v>2703</v>
      </c>
      <c r="G58" s="14">
        <v>2703</v>
      </c>
      <c r="H58" s="14">
        <f>G58-F58</f>
        <v>0</v>
      </c>
      <c r="I58" s="14">
        <f>IF(F58=0,0,G58/F58*100)</f>
        <v>100</v>
      </c>
    </row>
    <row r="59" spans="1:9">
      <c r="A59" s="5"/>
      <c r="B59" s="13">
        <v>24000000</v>
      </c>
      <c r="C59" s="22" t="s">
        <v>55</v>
      </c>
      <c r="D59" s="14">
        <v>21500</v>
      </c>
      <c r="E59" s="14">
        <v>21500</v>
      </c>
      <c r="F59" s="14">
        <v>15700</v>
      </c>
      <c r="G59" s="14">
        <v>20090.61</v>
      </c>
      <c r="H59" s="14">
        <f>G59-F59</f>
        <v>4390.6100000000006</v>
      </c>
      <c r="I59" s="14">
        <f>IF(F59=0,0,G59/F59*100)</f>
        <v>127.96566878980893</v>
      </c>
    </row>
    <row r="60" spans="1:9">
      <c r="A60" s="5"/>
      <c r="B60" s="13">
        <v>24060000</v>
      </c>
      <c r="C60" s="22" t="s">
        <v>45</v>
      </c>
      <c r="D60" s="14">
        <v>21500</v>
      </c>
      <c r="E60" s="14">
        <v>21500</v>
      </c>
      <c r="F60" s="14">
        <v>15700</v>
      </c>
      <c r="G60" s="14">
        <v>20090.61</v>
      </c>
      <c r="H60" s="14">
        <f>G60-F60</f>
        <v>4390.6100000000006</v>
      </c>
      <c r="I60" s="14">
        <f>IF(F60=0,0,G60/F60*100)</f>
        <v>127.96566878980893</v>
      </c>
    </row>
    <row r="61" spans="1:9">
      <c r="A61" s="5"/>
      <c r="B61" s="13">
        <v>24060300</v>
      </c>
      <c r="C61" s="22" t="s">
        <v>45</v>
      </c>
      <c r="D61" s="14">
        <v>21500</v>
      </c>
      <c r="E61" s="14">
        <v>21500</v>
      </c>
      <c r="F61" s="14">
        <v>15700</v>
      </c>
      <c r="G61" s="14">
        <v>20090.61</v>
      </c>
      <c r="H61" s="14">
        <f>G61-F61</f>
        <v>4390.6100000000006</v>
      </c>
      <c r="I61" s="14">
        <f>IF(F61=0,0,G61/F61*100)</f>
        <v>127.96566878980893</v>
      </c>
    </row>
    <row r="62" spans="1:9">
      <c r="A62" s="5"/>
      <c r="B62" s="13">
        <v>40000000</v>
      </c>
      <c r="C62" s="22" t="s">
        <v>56</v>
      </c>
      <c r="D62" s="14">
        <v>20998520</v>
      </c>
      <c r="E62" s="14">
        <v>30556124</v>
      </c>
      <c r="F62" s="14">
        <v>24437926</v>
      </c>
      <c r="G62" s="14">
        <v>24374926</v>
      </c>
      <c r="H62" s="14">
        <f>G62-F62</f>
        <v>-63000</v>
      </c>
      <c r="I62" s="14">
        <f>IF(F62=0,0,G62/F62*100)</f>
        <v>99.742203982449254</v>
      </c>
    </row>
    <row r="63" spans="1:9" ht="25.5">
      <c r="A63" s="5"/>
      <c r="B63" s="13">
        <v>41000000</v>
      </c>
      <c r="C63" s="22" t="s">
        <v>57</v>
      </c>
      <c r="D63" s="14">
        <v>20998520</v>
      </c>
      <c r="E63" s="14">
        <v>30556124</v>
      </c>
      <c r="F63" s="14">
        <v>24437926</v>
      </c>
      <c r="G63" s="14">
        <v>24374926</v>
      </c>
      <c r="H63" s="14">
        <f>G63-F63</f>
        <v>-63000</v>
      </c>
      <c r="I63" s="14">
        <f>IF(F63=0,0,G63/F63*100)</f>
        <v>99.742203982449254</v>
      </c>
    </row>
    <row r="64" spans="1:9" ht="25.5">
      <c r="A64" s="5"/>
      <c r="B64" s="13">
        <v>41020000</v>
      </c>
      <c r="C64" s="22" t="s">
        <v>58</v>
      </c>
      <c r="D64" s="14">
        <v>50100</v>
      </c>
      <c r="E64" s="14">
        <v>50100</v>
      </c>
      <c r="F64" s="14">
        <v>37800</v>
      </c>
      <c r="G64" s="14">
        <v>37800</v>
      </c>
      <c r="H64" s="14">
        <f>G64-F64</f>
        <v>0</v>
      </c>
      <c r="I64" s="14">
        <f>IF(F64=0,0,G64/F64*100)</f>
        <v>100</v>
      </c>
    </row>
    <row r="65" spans="1:9">
      <c r="A65" s="5"/>
      <c r="B65" s="13">
        <v>41020100</v>
      </c>
      <c r="C65" s="22" t="s">
        <v>59</v>
      </c>
      <c r="D65" s="14">
        <v>50100</v>
      </c>
      <c r="E65" s="14">
        <v>50100</v>
      </c>
      <c r="F65" s="14">
        <v>37800</v>
      </c>
      <c r="G65" s="14">
        <v>37800</v>
      </c>
      <c r="H65" s="14">
        <f>G65-F65</f>
        <v>0</v>
      </c>
      <c r="I65" s="14">
        <f>IF(F65=0,0,G65/F65*100)</f>
        <v>100</v>
      </c>
    </row>
    <row r="66" spans="1:9" ht="25.5">
      <c r="A66" s="5"/>
      <c r="B66" s="13">
        <v>41030000</v>
      </c>
      <c r="C66" s="22" t="s">
        <v>60</v>
      </c>
      <c r="D66" s="14">
        <v>18072600</v>
      </c>
      <c r="E66" s="14">
        <v>25569900</v>
      </c>
      <c r="F66" s="14">
        <v>20175000</v>
      </c>
      <c r="G66" s="14">
        <v>20112000</v>
      </c>
      <c r="H66" s="14">
        <f>G66-F66</f>
        <v>-63000</v>
      </c>
      <c r="I66" s="14">
        <f>IF(F66=0,0,G66/F66*100)</f>
        <v>99.687732342007436</v>
      </c>
    </row>
    <row r="67" spans="1:9" ht="63.75">
      <c r="A67" s="5"/>
      <c r="B67" s="13">
        <v>41033200</v>
      </c>
      <c r="C67" s="22" t="s">
        <v>61</v>
      </c>
      <c r="D67" s="14">
        <v>0</v>
      </c>
      <c r="E67" s="14">
        <v>2659600</v>
      </c>
      <c r="F67" s="14">
        <v>1776000</v>
      </c>
      <c r="G67" s="14">
        <v>1776000</v>
      </c>
      <c r="H67" s="14">
        <f>G67-F67</f>
        <v>0</v>
      </c>
      <c r="I67" s="14">
        <f>IF(F67=0,0,G67/F67*100)</f>
        <v>100</v>
      </c>
    </row>
    <row r="68" spans="1:9" ht="25.5">
      <c r="A68" s="5"/>
      <c r="B68" s="13">
        <v>41033900</v>
      </c>
      <c r="C68" s="22" t="s">
        <v>62</v>
      </c>
      <c r="D68" s="14">
        <v>16210000</v>
      </c>
      <c r="E68" s="14">
        <v>18868700</v>
      </c>
      <c r="F68" s="14">
        <v>14546400</v>
      </c>
      <c r="G68" s="14">
        <v>14546400</v>
      </c>
      <c r="H68" s="14">
        <f>G68-F68</f>
        <v>0</v>
      </c>
      <c r="I68" s="14">
        <f>IF(F68=0,0,G68/F68*100)</f>
        <v>100</v>
      </c>
    </row>
    <row r="69" spans="1:9" ht="25.5">
      <c r="A69" s="5"/>
      <c r="B69" s="13">
        <v>41034200</v>
      </c>
      <c r="C69" s="22" t="s">
        <v>63</v>
      </c>
      <c r="D69" s="14">
        <v>1862600</v>
      </c>
      <c r="E69" s="14">
        <v>1862600</v>
      </c>
      <c r="F69" s="14">
        <v>1862600</v>
      </c>
      <c r="G69" s="14">
        <v>1862600</v>
      </c>
      <c r="H69" s="14">
        <f>G69-F69</f>
        <v>0</v>
      </c>
      <c r="I69" s="14">
        <f>IF(F69=0,0,G69/F69*100)</f>
        <v>100</v>
      </c>
    </row>
    <row r="70" spans="1:9" ht="63.75">
      <c r="A70" s="5"/>
      <c r="B70" s="13">
        <v>41034500</v>
      </c>
      <c r="C70" s="22" t="s">
        <v>64</v>
      </c>
      <c r="D70" s="14">
        <v>0</v>
      </c>
      <c r="E70" s="14">
        <v>2179000</v>
      </c>
      <c r="F70" s="14">
        <v>1990000</v>
      </c>
      <c r="G70" s="14">
        <v>1927000</v>
      </c>
      <c r="H70" s="14">
        <f>G70-F70</f>
        <v>-63000</v>
      </c>
      <c r="I70" s="14">
        <f>IF(F70=0,0,G70/F70*100)</f>
        <v>96.834170854271363</v>
      </c>
    </row>
    <row r="71" spans="1:9" ht="25.5">
      <c r="A71" s="5"/>
      <c r="B71" s="13">
        <v>41040000</v>
      </c>
      <c r="C71" s="22" t="s">
        <v>65</v>
      </c>
      <c r="D71" s="14">
        <v>2685300</v>
      </c>
      <c r="E71" s="14">
        <v>2685300</v>
      </c>
      <c r="F71" s="14">
        <v>2011275</v>
      </c>
      <c r="G71" s="14">
        <v>2011275</v>
      </c>
      <c r="H71" s="14">
        <f>G71-F71</f>
        <v>0</v>
      </c>
      <c r="I71" s="14">
        <f>IF(F71=0,0,G71/F71*100)</f>
        <v>100</v>
      </c>
    </row>
    <row r="72" spans="1:9" ht="89.25">
      <c r="A72" s="5"/>
      <c r="B72" s="13">
        <v>41040200</v>
      </c>
      <c r="C72" s="22" t="s">
        <v>66</v>
      </c>
      <c r="D72" s="14">
        <v>2685300</v>
      </c>
      <c r="E72" s="14">
        <v>2685300</v>
      </c>
      <c r="F72" s="14">
        <v>2011275</v>
      </c>
      <c r="G72" s="14">
        <v>2011275</v>
      </c>
      <c r="H72" s="14">
        <f>G72-F72</f>
        <v>0</v>
      </c>
      <c r="I72" s="14">
        <f>IF(F72=0,0,G72/F72*100)</f>
        <v>100</v>
      </c>
    </row>
    <row r="73" spans="1:9" ht="25.5">
      <c r="A73" s="5"/>
      <c r="B73" s="13">
        <v>41050000</v>
      </c>
      <c r="C73" s="22" t="s">
        <v>67</v>
      </c>
      <c r="D73" s="14">
        <v>190520</v>
      </c>
      <c r="E73" s="14">
        <v>2250824</v>
      </c>
      <c r="F73" s="14">
        <v>2213851</v>
      </c>
      <c r="G73" s="14">
        <v>2213851</v>
      </c>
      <c r="H73" s="14">
        <f>G73-F73</f>
        <v>0</v>
      </c>
      <c r="I73" s="14">
        <f>IF(F73=0,0,G73/F73*100)</f>
        <v>100</v>
      </c>
    </row>
    <row r="74" spans="1:9" ht="76.5">
      <c r="A74" s="5"/>
      <c r="B74" s="13">
        <v>41051200</v>
      </c>
      <c r="C74" s="22" t="s">
        <v>68</v>
      </c>
      <c r="D74" s="14">
        <v>100495</v>
      </c>
      <c r="E74" s="14">
        <v>141824</v>
      </c>
      <c r="F74" s="14">
        <v>109883</v>
      </c>
      <c r="G74" s="14">
        <v>109883</v>
      </c>
      <c r="H74" s="14">
        <f>G74-F74</f>
        <v>0</v>
      </c>
      <c r="I74" s="14">
        <f>IF(F74=0,0,G74/F74*100)</f>
        <v>100</v>
      </c>
    </row>
    <row r="75" spans="1:9" ht="76.5">
      <c r="A75" s="5"/>
      <c r="B75" s="13">
        <v>41051400</v>
      </c>
      <c r="C75" s="22" t="s">
        <v>69</v>
      </c>
      <c r="D75" s="14">
        <v>0</v>
      </c>
      <c r="E75" s="14">
        <v>113140</v>
      </c>
      <c r="F75" s="14">
        <v>108108</v>
      </c>
      <c r="G75" s="14">
        <v>108108</v>
      </c>
      <c r="H75" s="14">
        <f>G75-F75</f>
        <v>0</v>
      </c>
      <c r="I75" s="14">
        <f>IF(F75=0,0,G75/F75*100)</f>
        <v>100</v>
      </c>
    </row>
    <row r="76" spans="1:9" ht="25.5">
      <c r="A76" s="5"/>
      <c r="B76" s="13">
        <v>41053900</v>
      </c>
      <c r="C76" s="22" t="s">
        <v>70</v>
      </c>
      <c r="D76" s="14">
        <v>90025</v>
      </c>
      <c r="E76" s="14">
        <v>146259</v>
      </c>
      <c r="F76" s="14">
        <v>146259</v>
      </c>
      <c r="G76" s="14">
        <v>146259</v>
      </c>
      <c r="H76" s="14">
        <f>G76-F76</f>
        <v>0</v>
      </c>
      <c r="I76" s="14">
        <f>IF(F76=0,0,G76/F76*100)</f>
        <v>100</v>
      </c>
    </row>
    <row r="77" spans="1:9" ht="76.5">
      <c r="A77" s="5"/>
      <c r="B77" s="13">
        <v>41054300</v>
      </c>
      <c r="C77" s="22" t="s">
        <v>71</v>
      </c>
      <c r="D77" s="14">
        <v>0</v>
      </c>
      <c r="E77" s="14">
        <v>1849601</v>
      </c>
      <c r="F77" s="14">
        <v>1849601</v>
      </c>
      <c r="G77" s="14">
        <v>1849601</v>
      </c>
      <c r="H77" s="14">
        <f>G77-F77</f>
        <v>0</v>
      </c>
      <c r="I77" s="14">
        <f>IF(F77=0,0,G77/F77*100)</f>
        <v>100</v>
      </c>
    </row>
    <row r="78" spans="1:9">
      <c r="A78" s="6" t="s">
        <v>72</v>
      </c>
      <c r="B78" s="7"/>
      <c r="C78" s="7"/>
      <c r="D78" s="15">
        <v>51929817</v>
      </c>
      <c r="E78" s="15">
        <v>52391473</v>
      </c>
      <c r="F78" s="15">
        <v>38764675</v>
      </c>
      <c r="G78" s="15">
        <v>39700292.36999999</v>
      </c>
      <c r="H78" s="15">
        <f>G78-F78</f>
        <v>935617.36999998987</v>
      </c>
      <c r="I78" s="15">
        <f>IF(F78=0,0,G78/F78*100)</f>
        <v>102.41358239170066</v>
      </c>
    </row>
    <row r="79" spans="1:9">
      <c r="A79" s="6" t="s">
        <v>78</v>
      </c>
      <c r="B79" s="7"/>
      <c r="C79" s="7"/>
      <c r="D79" s="15">
        <v>72928337</v>
      </c>
      <c r="E79" s="15">
        <v>82947597</v>
      </c>
      <c r="F79" s="15">
        <v>63202601</v>
      </c>
      <c r="G79" s="15">
        <v>64075218.36999999</v>
      </c>
      <c r="H79" s="15">
        <f>G79-F79</f>
        <v>872617.36999998987</v>
      </c>
      <c r="I79" s="15">
        <f>IF(F79=0,0,G79/F79*100)</f>
        <v>101.38066686527662</v>
      </c>
    </row>
    <row r="80" spans="1:9" ht="15">
      <c r="B80" s="27" t="s">
        <v>98</v>
      </c>
      <c r="C80" s="28"/>
      <c r="D80" s="28"/>
      <c r="E80" s="28"/>
      <c r="F80" s="28"/>
      <c r="G80" s="28"/>
      <c r="H80" s="28"/>
      <c r="I80" s="28"/>
    </row>
    <row r="81" spans="2:9">
      <c r="B81" s="13">
        <v>10000000</v>
      </c>
      <c r="C81" s="31" t="s">
        <v>7</v>
      </c>
      <c r="D81" s="26">
        <v>0</v>
      </c>
      <c r="E81" s="26">
        <v>6446</v>
      </c>
      <c r="F81" s="26">
        <v>6446</v>
      </c>
      <c r="G81" s="26">
        <v>15173.490000000002</v>
      </c>
      <c r="H81" s="26">
        <v>8727.4900000000016</v>
      </c>
      <c r="I81" s="26">
        <v>235.39388768228361</v>
      </c>
    </row>
    <row r="82" spans="2:9">
      <c r="B82" s="13">
        <v>19000000</v>
      </c>
      <c r="C82" s="31" t="s">
        <v>79</v>
      </c>
      <c r="D82" s="26">
        <v>0</v>
      </c>
      <c r="E82" s="26">
        <v>6446</v>
      </c>
      <c r="F82" s="26">
        <v>6446</v>
      </c>
      <c r="G82" s="26">
        <v>15173.490000000002</v>
      </c>
      <c r="H82" s="26">
        <v>8727.4900000000016</v>
      </c>
      <c r="I82" s="26">
        <v>235.39388768228361</v>
      </c>
    </row>
    <row r="83" spans="2:9">
      <c r="B83" s="13">
        <v>19010000</v>
      </c>
      <c r="C83" s="31" t="s">
        <v>80</v>
      </c>
      <c r="D83" s="26">
        <v>0</v>
      </c>
      <c r="E83" s="26">
        <v>6446</v>
      </c>
      <c r="F83" s="26">
        <v>6446</v>
      </c>
      <c r="G83" s="26">
        <v>15173.490000000002</v>
      </c>
      <c r="H83" s="26">
        <v>8727.4900000000016</v>
      </c>
      <c r="I83" s="26">
        <v>235.39388768228361</v>
      </c>
    </row>
    <row r="84" spans="2:9" ht="102">
      <c r="B84" s="13">
        <v>19010100</v>
      </c>
      <c r="C84" s="31" t="s">
        <v>81</v>
      </c>
      <c r="D84" s="26">
        <v>0</v>
      </c>
      <c r="E84" s="26">
        <v>0</v>
      </c>
      <c r="F84" s="26">
        <v>0</v>
      </c>
      <c r="G84" s="26">
        <v>2304.54</v>
      </c>
      <c r="H84" s="26">
        <v>2304.54</v>
      </c>
      <c r="I84" s="26">
        <v>0</v>
      </c>
    </row>
    <row r="85" spans="2:9" ht="63.75">
      <c r="B85" s="13">
        <v>19010300</v>
      </c>
      <c r="C85" s="31" t="s">
        <v>82</v>
      </c>
      <c r="D85" s="26">
        <v>0</v>
      </c>
      <c r="E85" s="26">
        <v>6446</v>
      </c>
      <c r="F85" s="26">
        <v>6446</v>
      </c>
      <c r="G85" s="26">
        <v>12868.95</v>
      </c>
      <c r="H85" s="26">
        <v>6422.9500000000007</v>
      </c>
      <c r="I85" s="26">
        <v>199.64241390009309</v>
      </c>
    </row>
    <row r="86" spans="2:9">
      <c r="B86" s="13">
        <v>20000000</v>
      </c>
      <c r="C86" s="31" t="s">
        <v>43</v>
      </c>
      <c r="D86" s="26">
        <v>400000</v>
      </c>
      <c r="E86" s="26">
        <v>446597</v>
      </c>
      <c r="F86" s="26">
        <v>346597</v>
      </c>
      <c r="G86" s="26">
        <v>1107591.49</v>
      </c>
      <c r="H86" s="26">
        <v>760994.49</v>
      </c>
      <c r="I86" s="26">
        <v>319.5617648161986</v>
      </c>
    </row>
    <row r="87" spans="2:9">
      <c r="B87" s="13">
        <v>24000000</v>
      </c>
      <c r="C87" s="31" t="s">
        <v>55</v>
      </c>
      <c r="D87" s="26">
        <v>0</v>
      </c>
      <c r="E87" s="26">
        <v>46597</v>
      </c>
      <c r="F87" s="26">
        <v>46597</v>
      </c>
      <c r="G87" s="26">
        <v>49622.5</v>
      </c>
      <c r="H87" s="26">
        <v>3025.5</v>
      </c>
      <c r="I87" s="26">
        <v>106.49290726870828</v>
      </c>
    </row>
    <row r="88" spans="2:9">
      <c r="B88" s="13">
        <v>24060000</v>
      </c>
      <c r="C88" s="31" t="s">
        <v>45</v>
      </c>
      <c r="D88" s="26">
        <v>0</v>
      </c>
      <c r="E88" s="26">
        <v>0</v>
      </c>
      <c r="F88" s="26">
        <v>0</v>
      </c>
      <c r="G88" s="26">
        <v>3025.5</v>
      </c>
      <c r="H88" s="26">
        <v>3025.5</v>
      </c>
      <c r="I88" s="26">
        <v>0</v>
      </c>
    </row>
    <row r="89" spans="2:9" ht="89.25">
      <c r="B89" s="13">
        <v>24062100</v>
      </c>
      <c r="C89" s="31" t="s">
        <v>83</v>
      </c>
      <c r="D89" s="26">
        <v>0</v>
      </c>
      <c r="E89" s="26">
        <v>0</v>
      </c>
      <c r="F89" s="26">
        <v>0</v>
      </c>
      <c r="G89" s="26">
        <v>3025.5</v>
      </c>
      <c r="H89" s="26">
        <v>3025.5</v>
      </c>
      <c r="I89" s="26">
        <v>0</v>
      </c>
    </row>
    <row r="90" spans="2:9" ht="38.25">
      <c r="B90" s="13">
        <v>24170000</v>
      </c>
      <c r="C90" s="31" t="s">
        <v>84</v>
      </c>
      <c r="D90" s="26">
        <v>0</v>
      </c>
      <c r="E90" s="26">
        <v>46597</v>
      </c>
      <c r="F90" s="26">
        <v>46597</v>
      </c>
      <c r="G90" s="26">
        <v>46597</v>
      </c>
      <c r="H90" s="26">
        <v>0</v>
      </c>
      <c r="I90" s="26">
        <v>100</v>
      </c>
    </row>
    <row r="91" spans="2:9" ht="25.5">
      <c r="B91" s="13">
        <v>25000000</v>
      </c>
      <c r="C91" s="31" t="s">
        <v>85</v>
      </c>
      <c r="D91" s="26">
        <v>400000</v>
      </c>
      <c r="E91" s="26">
        <v>400000</v>
      </c>
      <c r="F91" s="26">
        <v>300000</v>
      </c>
      <c r="G91" s="26">
        <v>1057968.99</v>
      </c>
      <c r="H91" s="26">
        <v>757968.99</v>
      </c>
      <c r="I91" s="26">
        <v>352.65632999999997</v>
      </c>
    </row>
    <row r="92" spans="2:9" ht="51">
      <c r="B92" s="13">
        <v>25010000</v>
      </c>
      <c r="C92" s="31" t="s">
        <v>86</v>
      </c>
      <c r="D92" s="26">
        <v>400000</v>
      </c>
      <c r="E92" s="26">
        <v>400000</v>
      </c>
      <c r="F92" s="26">
        <v>300000</v>
      </c>
      <c r="G92" s="26">
        <v>455042.9</v>
      </c>
      <c r="H92" s="26">
        <v>155042.90000000002</v>
      </c>
      <c r="I92" s="26">
        <v>151.68096666666668</v>
      </c>
    </row>
    <row r="93" spans="2:9" ht="38.25">
      <c r="B93" s="13">
        <v>25010100</v>
      </c>
      <c r="C93" s="31" t="s">
        <v>87</v>
      </c>
      <c r="D93" s="26">
        <v>350000</v>
      </c>
      <c r="E93" s="26">
        <v>350000</v>
      </c>
      <c r="F93" s="26">
        <v>262500</v>
      </c>
      <c r="G93" s="26">
        <v>345946.6</v>
      </c>
      <c r="H93" s="26">
        <v>83446.599999999977</v>
      </c>
      <c r="I93" s="26">
        <v>131.78918095238095</v>
      </c>
    </row>
    <row r="94" spans="2:9" ht="25.5">
      <c r="B94" s="13">
        <v>25010300</v>
      </c>
      <c r="C94" s="31" t="s">
        <v>88</v>
      </c>
      <c r="D94" s="26">
        <v>50000</v>
      </c>
      <c r="E94" s="26">
        <v>50000</v>
      </c>
      <c r="F94" s="26">
        <v>37500</v>
      </c>
      <c r="G94" s="26">
        <v>105747.9</v>
      </c>
      <c r="H94" s="26">
        <v>68247.899999999994</v>
      </c>
      <c r="I94" s="26">
        <v>281.99439999999998</v>
      </c>
    </row>
    <row r="95" spans="2:9" ht="51">
      <c r="B95" s="13">
        <v>25010400</v>
      </c>
      <c r="C95" s="31" t="s">
        <v>89</v>
      </c>
      <c r="D95" s="26">
        <v>0</v>
      </c>
      <c r="E95" s="26">
        <v>0</v>
      </c>
      <c r="F95" s="26">
        <v>0</v>
      </c>
      <c r="G95" s="26">
        <v>3348.4</v>
      </c>
      <c r="H95" s="26">
        <v>3348.4</v>
      </c>
      <c r="I95" s="26">
        <v>0</v>
      </c>
    </row>
    <row r="96" spans="2:9" ht="25.5">
      <c r="B96" s="13">
        <v>25020000</v>
      </c>
      <c r="C96" s="31" t="s">
        <v>90</v>
      </c>
      <c r="D96" s="26">
        <v>0</v>
      </c>
      <c r="E96" s="26">
        <v>0</v>
      </c>
      <c r="F96" s="26">
        <v>0</v>
      </c>
      <c r="G96" s="26">
        <v>602926.09</v>
      </c>
      <c r="H96" s="26">
        <v>602926.09</v>
      </c>
      <c r="I96" s="26">
        <v>0</v>
      </c>
    </row>
    <row r="97" spans="2:9" ht="25.5">
      <c r="B97" s="13">
        <v>25020100</v>
      </c>
      <c r="C97" s="31" t="s">
        <v>91</v>
      </c>
      <c r="D97" s="26">
        <v>0</v>
      </c>
      <c r="E97" s="26">
        <v>0</v>
      </c>
      <c r="F97" s="26">
        <v>0</v>
      </c>
      <c r="G97" s="26">
        <v>516123.42</v>
      </c>
      <c r="H97" s="26">
        <v>516123.42</v>
      </c>
      <c r="I97" s="26">
        <v>0</v>
      </c>
    </row>
    <row r="98" spans="2:9" ht="114.75">
      <c r="B98" s="13">
        <v>25020200</v>
      </c>
      <c r="C98" s="31" t="s">
        <v>92</v>
      </c>
      <c r="D98" s="26">
        <v>0</v>
      </c>
      <c r="E98" s="26">
        <v>0</v>
      </c>
      <c r="F98" s="26">
        <v>0</v>
      </c>
      <c r="G98" s="26">
        <v>86802.67</v>
      </c>
      <c r="H98" s="26">
        <v>86802.67</v>
      </c>
      <c r="I98" s="26">
        <v>0</v>
      </c>
    </row>
    <row r="99" spans="2:9" ht="25.5">
      <c r="B99" s="13">
        <v>30000000</v>
      </c>
      <c r="C99" s="31" t="s">
        <v>93</v>
      </c>
      <c r="D99" s="26">
        <v>0</v>
      </c>
      <c r="E99" s="26">
        <v>0</v>
      </c>
      <c r="F99" s="26">
        <v>0</v>
      </c>
      <c r="G99" s="26">
        <v>-19804.599999999999</v>
      </c>
      <c r="H99" s="26">
        <v>-19804.599999999999</v>
      </c>
      <c r="I99" s="26">
        <v>0</v>
      </c>
    </row>
    <row r="100" spans="2:9" ht="25.5">
      <c r="B100" s="13">
        <v>31000000</v>
      </c>
      <c r="C100" s="31" t="s">
        <v>94</v>
      </c>
      <c r="D100" s="26">
        <v>0</v>
      </c>
      <c r="E100" s="26">
        <v>0</v>
      </c>
      <c r="F100" s="26">
        <v>0</v>
      </c>
      <c r="G100" s="26">
        <v>-19804.599999999999</v>
      </c>
      <c r="H100" s="26">
        <v>-19804.599999999999</v>
      </c>
      <c r="I100" s="26">
        <v>0</v>
      </c>
    </row>
    <row r="101" spans="2:9" ht="51">
      <c r="B101" s="13">
        <v>31030000</v>
      </c>
      <c r="C101" s="31" t="s">
        <v>95</v>
      </c>
      <c r="D101" s="26">
        <v>0</v>
      </c>
      <c r="E101" s="26">
        <v>0</v>
      </c>
      <c r="F101" s="26">
        <v>0</v>
      </c>
      <c r="G101" s="26">
        <v>-19804.599999999999</v>
      </c>
      <c r="H101" s="26">
        <v>-19804.599999999999</v>
      </c>
      <c r="I101" s="26">
        <v>0</v>
      </c>
    </row>
    <row r="102" spans="2:9">
      <c r="B102" s="13">
        <v>40000000</v>
      </c>
      <c r="C102" s="31" t="s">
        <v>56</v>
      </c>
      <c r="D102" s="26">
        <v>398775</v>
      </c>
      <c r="E102" s="26">
        <v>1823775</v>
      </c>
      <c r="F102" s="26">
        <v>1823775</v>
      </c>
      <c r="G102" s="26">
        <v>1725000</v>
      </c>
      <c r="H102" s="26">
        <v>-98775</v>
      </c>
      <c r="I102" s="26">
        <v>94.584035859686651</v>
      </c>
    </row>
    <row r="103" spans="2:9" ht="25.5">
      <c r="B103" s="13">
        <v>41000000</v>
      </c>
      <c r="C103" s="31" t="s">
        <v>57</v>
      </c>
      <c r="D103" s="26">
        <v>398775</v>
      </c>
      <c r="E103" s="26">
        <v>1823775</v>
      </c>
      <c r="F103" s="26">
        <v>1823775</v>
      </c>
      <c r="G103" s="26">
        <v>1725000</v>
      </c>
      <c r="H103" s="26">
        <v>-98775</v>
      </c>
      <c r="I103" s="26">
        <v>94.584035859686651</v>
      </c>
    </row>
    <row r="104" spans="2:9" ht="25.5">
      <c r="B104" s="13">
        <v>41050000</v>
      </c>
      <c r="C104" s="31" t="s">
        <v>67</v>
      </c>
      <c r="D104" s="26">
        <v>398775</v>
      </c>
      <c r="E104" s="26">
        <v>1823775</v>
      </c>
      <c r="F104" s="26">
        <v>1823775</v>
      </c>
      <c r="G104" s="26">
        <v>1725000</v>
      </c>
      <c r="H104" s="26">
        <v>-98775</v>
      </c>
      <c r="I104" s="26">
        <v>94.584035859686651</v>
      </c>
    </row>
    <row r="105" spans="2:9" ht="25.5">
      <c r="B105" s="13">
        <v>41053900</v>
      </c>
      <c r="C105" s="31" t="s">
        <v>70</v>
      </c>
      <c r="D105" s="26">
        <v>398775</v>
      </c>
      <c r="E105" s="26">
        <v>1823775</v>
      </c>
      <c r="F105" s="26">
        <v>1823775</v>
      </c>
      <c r="G105" s="26">
        <v>1725000</v>
      </c>
      <c r="H105" s="26">
        <v>-98775</v>
      </c>
      <c r="I105" s="26">
        <v>94.584035859686651</v>
      </c>
    </row>
    <row r="106" spans="2:9">
      <c r="B106" s="13">
        <v>50000000</v>
      </c>
      <c r="C106" s="31" t="s">
        <v>96</v>
      </c>
      <c r="D106" s="26">
        <v>0</v>
      </c>
      <c r="E106" s="26">
        <v>2000000</v>
      </c>
      <c r="F106" s="26">
        <v>2000000</v>
      </c>
      <c r="G106" s="26">
        <v>2000000</v>
      </c>
      <c r="H106" s="26">
        <v>0</v>
      </c>
      <c r="I106" s="26">
        <v>100</v>
      </c>
    </row>
    <row r="107" spans="2:9" ht="76.5">
      <c r="B107" s="13">
        <v>50110000</v>
      </c>
      <c r="C107" s="31" t="s">
        <v>97</v>
      </c>
      <c r="D107" s="26">
        <v>0</v>
      </c>
      <c r="E107" s="26">
        <v>2000000</v>
      </c>
      <c r="F107" s="26">
        <v>2000000</v>
      </c>
      <c r="G107" s="26">
        <v>2000000</v>
      </c>
      <c r="H107" s="26">
        <v>0</v>
      </c>
      <c r="I107" s="26">
        <v>100</v>
      </c>
    </row>
    <row r="108" spans="2:9">
      <c r="B108" s="29" t="s">
        <v>72</v>
      </c>
      <c r="C108" s="30"/>
      <c r="D108" s="32">
        <v>400000</v>
      </c>
      <c r="E108" s="32">
        <v>2453043</v>
      </c>
      <c r="F108" s="32">
        <v>2353043</v>
      </c>
      <c r="G108" s="32">
        <v>3102960.38</v>
      </c>
      <c r="H108" s="32">
        <v>749917.37999999989</v>
      </c>
      <c r="I108" s="32">
        <v>131.87010947101263</v>
      </c>
    </row>
    <row r="109" spans="2:9" ht="13.5" thickBot="1">
      <c r="B109" s="33" t="s">
        <v>99</v>
      </c>
      <c r="C109" s="34"/>
      <c r="D109" s="35">
        <v>798775</v>
      </c>
      <c r="E109" s="35">
        <v>4276818</v>
      </c>
      <c r="F109" s="35">
        <v>4176818</v>
      </c>
      <c r="G109" s="35">
        <v>4827960.38</v>
      </c>
      <c r="H109" s="35">
        <v>651142.37999999989</v>
      </c>
      <c r="I109" s="35">
        <v>115.58943626463973</v>
      </c>
    </row>
    <row r="110" spans="2:9" ht="15.75" thickBot="1">
      <c r="B110" s="36" t="s">
        <v>100</v>
      </c>
      <c r="C110" s="37"/>
      <c r="D110" s="38">
        <f>D109+D79</f>
        <v>73727112</v>
      </c>
      <c r="E110" s="38">
        <f t="shared" ref="E110:G110" si="0">E109+E79</f>
        <v>87224415</v>
      </c>
      <c r="F110" s="38">
        <f t="shared" si="0"/>
        <v>67379419</v>
      </c>
      <c r="G110" s="38">
        <f t="shared" si="0"/>
        <v>68903178.749999985</v>
      </c>
      <c r="H110" s="38">
        <f>G110-F110</f>
        <v>1523759.7499999851</v>
      </c>
      <c r="I110" s="39">
        <f>G110/F110*100</f>
        <v>102.261461693518</v>
      </c>
    </row>
    <row r="113" spans="2:9" ht="18.75">
      <c r="B113" s="43" t="s">
        <v>101</v>
      </c>
      <c r="C113" s="42"/>
      <c r="D113" s="42"/>
      <c r="E113" s="42"/>
      <c r="F113" s="40" t="s">
        <v>102</v>
      </c>
      <c r="G113" s="40"/>
      <c r="H113" s="41"/>
      <c r="I113" s="41"/>
    </row>
  </sheetData>
  <mergeCells count="15">
    <mergeCell ref="F113:G113"/>
    <mergeCell ref="B80:I80"/>
    <mergeCell ref="B108:C108"/>
    <mergeCell ref="B109:C109"/>
    <mergeCell ref="B110:C110"/>
    <mergeCell ref="A78:C78"/>
    <mergeCell ref="A79:C79"/>
    <mergeCell ref="E2:I2"/>
    <mergeCell ref="E3:I3"/>
    <mergeCell ref="E4:I4"/>
    <mergeCell ref="B6:I6"/>
    <mergeCell ref="A8:A9"/>
    <mergeCell ref="B8:B9"/>
    <mergeCell ref="C8:C9"/>
    <mergeCell ref="D8:I8"/>
  </mergeCells>
  <pageMargins left="0.59055118110236227" right="0.59055118110236227" top="0.39370078740157483" bottom="0.39370078740157483" header="0" footer="0"/>
  <pageSetup paperSize="9" scale="66" fitToHeight="500" orientation="portrait" verticalDpi="0" r:id="rId1"/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Женя</dc:creator>
  <cp:lastModifiedBy>Женя</cp:lastModifiedBy>
  <cp:lastPrinted>2019-12-09T09:46:00Z</cp:lastPrinted>
  <dcterms:created xsi:type="dcterms:W3CDTF">2019-12-09T09:16:01Z</dcterms:created>
  <dcterms:modified xsi:type="dcterms:W3CDTF">2019-12-09T09:46:25Z</dcterms:modified>
</cp:coreProperties>
</file>