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88" i="1"/>
  <c r="E88"/>
  <c r="H88" s="1"/>
  <c r="F88"/>
  <c r="G88" s="1"/>
  <c r="C88"/>
  <c r="D89"/>
  <c r="E89"/>
  <c r="H89" s="1"/>
  <c r="F89"/>
  <c r="C89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G89" l="1"/>
</calcChain>
</file>

<file path=xl/sharedStrings.xml><?xml version="1.0" encoding="utf-8"?>
<sst xmlns="http://schemas.openxmlformats.org/spreadsheetml/2006/main" count="172" uniqueCount="153">
  <si>
    <t>грн.</t>
  </si>
  <si>
    <t>Факт</t>
  </si>
  <si>
    <t>+/-</t>
  </si>
  <si>
    <t>% викон.</t>
  </si>
  <si>
    <t>10000000</t>
  </si>
  <si>
    <t>Податкові надходження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</si>
  <si>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</si>
  <si>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</si>
  <si>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</si>
  <si>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</si>
  <si>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</si>
  <si>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</si>
  <si>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</si>
  <si>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</si>
  <si>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</si>
  <si>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</si>
  <si>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</si>
  <si>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</si>
  <si>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</si>
  <si>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</si>
  <si>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</si>
  <si>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</si>
  <si>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</si>
  <si>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</si>
  <si>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13020000</t>
  </si>
  <si>
    <t>Рентна плата за спеціальне використання води </t>
  </si>
  <si>
    <t>13020200</t>
  </si>
  <si>
    <t>Рентна плата за спеціальне використання води водних об`єктів місцевого значення </t>
  </si>
  <si>
    <t>13030000</t>
  </si>
  <si>
    <t>Рентна плата за користування надрами </t>
  </si>
  <si>
    <t>13030100</t>
  </si>
  <si>
    <t>Рентна плата за користування надрами для видобування корисних копалин загальнодержавного значення </t>
  </si>
  <si>
    <t>13030200</t>
  </si>
  <si>
    <t>Рентна плата за користування надрами для видобування корисних копалин місцевого значення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</si>
  <si>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</si>
  <si>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</si>
  <si>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</si>
  <si>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</si>
  <si>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</si>
  <si>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</si>
  <si>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</si>
  <si>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</si>
  <si>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</si>
  <si>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</si>
  <si>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</si>
  <si>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</si>
  <si>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</si>
  <si>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</si>
  <si>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</si>
  <si>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</si>
  <si>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</si>
  <si>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</si>
  <si>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</si>
  <si>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</si>
  <si>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</si>
  <si>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</si>
  <si>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</si>
  <si>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</si>
  <si>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</si>
  <si>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</si>
  <si>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</si>
  <si>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</si>
  <si>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</si>
  <si>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</si>
  <si>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</si>
  <si>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</si>
  <si>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</si>
  <si>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</si>
  <si>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</si>
  <si>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</si>
  <si>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</si>
  <si>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</si>
  <si>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</si>
  <si>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</si>
  <si>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</si>
  <si>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</si>
  <si>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</si>
  <si>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</si>
  <si>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</si>
  <si>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</si>
  <si>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</si>
  <si>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</si>
  <si>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</si>
  <si>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</si>
  <si>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</si>
  <si>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</si>
  <si>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</si>
  <si>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24060000</t>
  </si>
  <si>
    <t>24060300</t>
  </si>
  <si>
    <t>40000000</t>
  </si>
  <si>
    <t>Офіційні трансферти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</si>
  <si>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</si>
  <si>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</si>
  <si>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</si>
  <si>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</si>
  <si>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</si>
  <si>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</si>
  <si>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</si>
  <si>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</si>
  <si>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</si>
  <si>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</si>
  <si>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</si>
  <si>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</si>
  <si>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</si>
  <si>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</si>
  <si>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</si>
  <si>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</si>
  <si>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</si>
  <si>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</si>
  <si>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</si>
  <si>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</si>
  <si>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41053900</t>
  </si>
  <si>
    <t>Інші субвенції з місцевого бюджету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</si>
  <si>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</si>
  <si>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</si>
  <si>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</si>
  <si>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</si>
  <si>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</si>
  <si>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</si>
  <si>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</si>
  <si>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</si>
  <si>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</si>
  <si>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</si>
  <si>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</si>
  <si>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</si>
  <si>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</si>
  <si>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</si>
  <si>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</si>
  <si>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</si>
  <si>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</si>
  <si>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 </t>
  </si>
  <si>
    <t>25020000</t>
  </si>
  <si>
    <t>Інші джерела власних надходжень бюджетних установ  </t>
  </si>
  <si>
    <t>25020100</t>
  </si>
  <si>
    <t>Благодійні внески, гранти та дарунки 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</si>
  <si>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</si>
  <si>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</si>
  <si>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 xml:space="preserve">                             Додаток № 1 </t>
  </si>
  <si>
    <t xml:space="preserve">       від 21.10.2020 року     </t>
  </si>
  <si>
    <t xml:space="preserve">Виконання доходної частини загального та спеціального фондів за  ІІ квартал 2020 року по  </t>
  </si>
  <si>
    <t xml:space="preserve">Виконавчому комітету Семенівської селищної ради </t>
  </si>
  <si>
    <t>План нарік</t>
  </si>
  <si>
    <t>Уточнений план на рік</t>
  </si>
  <si>
    <t>План на ІІ квартал 2020 року</t>
  </si>
  <si>
    <t xml:space="preserve">Усього по загальному фонду ( без урахування трансфертів) </t>
  </si>
  <si>
    <t>Усього по загальному фонду</t>
  </si>
  <si>
    <t xml:space="preserve">Усього по спеціальному фонду ( без урахування трансфертів) </t>
  </si>
  <si>
    <t>Усього по спеціальному фонду</t>
  </si>
  <si>
    <t>Разом по спеціальному та загальному фондах</t>
  </si>
  <si>
    <t xml:space="preserve">Разом по спеціальному та загальному фондах ( без урахування трансфертів) </t>
  </si>
  <si>
    <t>Секретар селищної ради</t>
  </si>
  <si>
    <t>А. В. Бардалим</t>
  </si>
  <si>
    <t xml:space="preserve">              до рішення 62 (позачергової) сесії 1 скликання</t>
  </si>
</sst>
</file>

<file path=xl/styles.xml><?xml version="1.0" encoding="utf-8"?>
<styleSheet xmlns="http://schemas.openxmlformats.org/spreadsheetml/2006/main">
  <numFmts count="1">
    <numFmt numFmtId="164" formatCode="#0.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2" borderId="2" xfId="0" quotePrefix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2" borderId="2" xfId="0" quotePrefix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quotePrefix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1"/>
    <xf numFmtId="0" fontId="5" fillId="0" borderId="0" xfId="1" applyFont="1" applyAlignment="1">
      <alignment horizontal="center" wrapText="1"/>
    </xf>
    <xf numFmtId="0" fontId="2" fillId="0" borderId="0" xfId="1" applyAlignment="1">
      <alignment horizontal="center" vertical="center"/>
    </xf>
    <xf numFmtId="0" fontId="5" fillId="0" borderId="0" xfId="1" applyFont="1" applyAlignment="1"/>
    <xf numFmtId="0" fontId="1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2" fontId="4" fillId="0" borderId="0" xfId="4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2"/>
  <sheetViews>
    <sheetView tabSelected="1" workbookViewId="0">
      <selection activeCell="E3" sqref="E3:H3"/>
    </sheetView>
  </sheetViews>
  <sheetFormatPr defaultRowHeight="15"/>
  <cols>
    <col min="1" max="1" width="12.28515625" customWidth="1"/>
    <col min="2" max="2" width="50.7109375" customWidth="1"/>
    <col min="3" max="5" width="13.85546875" style="14" customWidth="1"/>
    <col min="6" max="6" width="11.5703125" style="14" bestFit="1" customWidth="1"/>
    <col min="7" max="7" width="10.28515625" style="14" bestFit="1" customWidth="1"/>
    <col min="8" max="8" width="9.28515625" style="14" bestFit="1" customWidth="1"/>
  </cols>
  <sheetData>
    <row r="1" spans="1:8">
      <c r="A1" s="17"/>
      <c r="B1" s="15"/>
      <c r="C1" s="17"/>
      <c r="D1" s="17"/>
      <c r="E1" s="30" t="s">
        <v>137</v>
      </c>
      <c r="F1" s="30"/>
      <c r="G1" s="30"/>
      <c r="H1" s="30"/>
    </row>
    <row r="2" spans="1:8">
      <c r="A2" s="20"/>
      <c r="B2" s="16"/>
      <c r="C2" s="20"/>
      <c r="D2" s="20"/>
      <c r="E2" s="31" t="s">
        <v>152</v>
      </c>
      <c r="F2" s="31"/>
      <c r="G2" s="31"/>
      <c r="H2" s="31"/>
    </row>
    <row r="3" spans="1:8">
      <c r="A3" s="20"/>
      <c r="B3" s="18"/>
      <c r="C3" s="20"/>
      <c r="D3" s="20"/>
      <c r="E3" s="31" t="s">
        <v>138</v>
      </c>
      <c r="F3" s="31"/>
      <c r="G3" s="31"/>
      <c r="H3" s="31"/>
    </row>
    <row r="4" spans="1:8" ht="15.75">
      <c r="A4" s="32" t="s">
        <v>139</v>
      </c>
      <c r="B4" s="32"/>
      <c r="C4" s="32"/>
      <c r="D4" s="32"/>
      <c r="E4" s="32"/>
      <c r="F4" s="32"/>
      <c r="G4" s="32"/>
      <c r="H4" s="32"/>
    </row>
    <row r="5" spans="1:8">
      <c r="A5" s="33" t="s">
        <v>140</v>
      </c>
      <c r="B5" s="33"/>
      <c r="C5" s="33"/>
      <c r="D5" s="33"/>
      <c r="E5" s="33"/>
      <c r="F5" s="33"/>
      <c r="G5" s="33"/>
      <c r="H5" s="33"/>
    </row>
    <row r="6" spans="1:8">
      <c r="A6" s="1"/>
      <c r="B6" s="1"/>
      <c r="C6" s="6"/>
      <c r="H6" s="14" t="s">
        <v>0</v>
      </c>
    </row>
    <row r="7" spans="1:8" ht="32.25" customHeight="1">
      <c r="A7" s="12"/>
      <c r="B7" s="11"/>
      <c r="C7" s="21" t="s">
        <v>141</v>
      </c>
      <c r="D7" s="21" t="s">
        <v>142</v>
      </c>
      <c r="E7" s="21" t="s">
        <v>143</v>
      </c>
      <c r="F7" s="19" t="s">
        <v>1</v>
      </c>
      <c r="G7" s="19" t="s">
        <v>2</v>
      </c>
      <c r="H7" s="19" t="s">
        <v>3</v>
      </c>
    </row>
    <row r="8" spans="1:8">
      <c r="A8" s="2" t="s">
        <v>4</v>
      </c>
      <c r="B8" s="3" t="s">
        <v>5</v>
      </c>
      <c r="C8" s="22">
        <v>55982260</v>
      </c>
      <c r="D8" s="22">
        <v>55982260</v>
      </c>
      <c r="E8" s="22">
        <v>25822268</v>
      </c>
      <c r="F8" s="22">
        <v>25300519.629999995</v>
      </c>
      <c r="G8" s="22">
        <f t="shared" ref="G8:G39" si="0">F8-E8</f>
        <v>-521748.37000000477</v>
      </c>
      <c r="H8" s="22">
        <f t="shared" ref="H8:H39" si="1">IF(E8=0,0,F8/E8*100)</f>
        <v>97.979463422810099</v>
      </c>
    </row>
    <row r="9" spans="1:8">
      <c r="A9" s="2" t="s">
        <v>6</v>
      </c>
      <c r="B9" s="3" t="s">
        <v>7</v>
      </c>
      <c r="C9" s="22">
        <v>28448600</v>
      </c>
      <c r="D9" s="22">
        <v>28448600</v>
      </c>
      <c r="E9" s="22">
        <v>13156512</v>
      </c>
      <c r="F9" s="22">
        <v>12615868.289999999</v>
      </c>
      <c r="G9" s="22">
        <f t="shared" si="0"/>
        <v>-540643.71000000089</v>
      </c>
      <c r="H9" s="22">
        <f t="shared" si="1"/>
        <v>95.890675963355633</v>
      </c>
    </row>
    <row r="10" spans="1:8" ht="45">
      <c r="A10" s="4" t="s">
        <v>8</v>
      </c>
      <c r="B10" s="5" t="s">
        <v>9</v>
      </c>
      <c r="C10" s="23">
        <v>21387300</v>
      </c>
      <c r="D10" s="23">
        <v>21387300</v>
      </c>
      <c r="E10" s="23">
        <v>10670227</v>
      </c>
      <c r="F10" s="23">
        <v>10116462.68</v>
      </c>
      <c r="G10" s="23">
        <f t="shared" si="0"/>
        <v>-553764.3200000003</v>
      </c>
      <c r="H10" s="23">
        <f t="shared" si="1"/>
        <v>94.810191760681377</v>
      </c>
    </row>
    <row r="11" spans="1:8" ht="75">
      <c r="A11" s="4" t="s">
        <v>10</v>
      </c>
      <c r="B11" s="5" t="s">
        <v>11</v>
      </c>
      <c r="C11" s="23">
        <v>1310000</v>
      </c>
      <c r="D11" s="23">
        <v>1310000</v>
      </c>
      <c r="E11" s="23">
        <v>583500</v>
      </c>
      <c r="F11" s="23">
        <v>612205.29</v>
      </c>
      <c r="G11" s="23">
        <f t="shared" si="0"/>
        <v>28705.290000000037</v>
      </c>
      <c r="H11" s="23">
        <f t="shared" si="1"/>
        <v>104.91950128534707</v>
      </c>
    </row>
    <row r="12" spans="1:8" ht="45">
      <c r="A12" s="4" t="s">
        <v>12</v>
      </c>
      <c r="B12" s="5" t="s">
        <v>13</v>
      </c>
      <c r="C12" s="23">
        <v>5162300</v>
      </c>
      <c r="D12" s="23">
        <v>5162300</v>
      </c>
      <c r="E12" s="23">
        <v>1725500</v>
      </c>
      <c r="F12" s="23">
        <v>1671564.69</v>
      </c>
      <c r="G12" s="23">
        <f t="shared" si="0"/>
        <v>-53935.310000000056</v>
      </c>
      <c r="H12" s="23">
        <f t="shared" si="1"/>
        <v>96.87422138510577</v>
      </c>
    </row>
    <row r="13" spans="1:8" ht="45">
      <c r="A13" s="4" t="s">
        <v>14</v>
      </c>
      <c r="B13" s="5" t="s">
        <v>15</v>
      </c>
      <c r="C13" s="23">
        <v>589000</v>
      </c>
      <c r="D13" s="23">
        <v>589000</v>
      </c>
      <c r="E13" s="23">
        <v>177285</v>
      </c>
      <c r="F13" s="23">
        <v>215635.63</v>
      </c>
      <c r="G13" s="23">
        <f t="shared" si="0"/>
        <v>38350.630000000005</v>
      </c>
      <c r="H13" s="23">
        <f t="shared" si="1"/>
        <v>121.63219110471839</v>
      </c>
    </row>
    <row r="14" spans="1:8" ht="23.25" customHeight="1">
      <c r="A14" s="2" t="s">
        <v>16</v>
      </c>
      <c r="B14" s="3" t="s">
        <v>17</v>
      </c>
      <c r="C14" s="22">
        <v>11500</v>
      </c>
      <c r="D14" s="22">
        <v>11500</v>
      </c>
      <c r="E14" s="22">
        <v>3119</v>
      </c>
      <c r="F14" s="22">
        <v>3119</v>
      </c>
      <c r="G14" s="22">
        <f t="shared" si="0"/>
        <v>0</v>
      </c>
      <c r="H14" s="22">
        <f t="shared" si="1"/>
        <v>100</v>
      </c>
    </row>
    <row r="15" spans="1:8" ht="30">
      <c r="A15" s="4" t="s">
        <v>18</v>
      </c>
      <c r="B15" s="5" t="s">
        <v>19</v>
      </c>
      <c r="C15" s="23">
        <v>11500</v>
      </c>
      <c r="D15" s="23">
        <v>11500</v>
      </c>
      <c r="E15" s="23">
        <v>3119</v>
      </c>
      <c r="F15" s="23">
        <v>3119</v>
      </c>
      <c r="G15" s="23">
        <f t="shared" si="0"/>
        <v>0</v>
      </c>
      <c r="H15" s="23">
        <f t="shared" si="1"/>
        <v>100</v>
      </c>
    </row>
    <row r="16" spans="1:8" ht="30">
      <c r="A16" s="2" t="s">
        <v>20</v>
      </c>
      <c r="B16" s="3" t="s">
        <v>21</v>
      </c>
      <c r="C16" s="22">
        <v>3400</v>
      </c>
      <c r="D16" s="22">
        <v>3400</v>
      </c>
      <c r="E16" s="22">
        <v>410</v>
      </c>
      <c r="F16" s="22">
        <v>419.33</v>
      </c>
      <c r="G16" s="22">
        <f t="shared" si="0"/>
        <v>9.3299999999999841</v>
      </c>
      <c r="H16" s="22">
        <f t="shared" si="1"/>
        <v>102.27560975609755</v>
      </c>
    </row>
    <row r="17" spans="1:8" ht="75">
      <c r="A17" s="4" t="s">
        <v>22</v>
      </c>
      <c r="B17" s="5" t="s">
        <v>23</v>
      </c>
      <c r="C17" s="23">
        <v>3400</v>
      </c>
      <c r="D17" s="23">
        <v>3400</v>
      </c>
      <c r="E17" s="23">
        <v>410</v>
      </c>
      <c r="F17" s="23">
        <v>419.33</v>
      </c>
      <c r="G17" s="23">
        <f t="shared" si="0"/>
        <v>9.3299999999999841</v>
      </c>
      <c r="H17" s="23">
        <f t="shared" si="1"/>
        <v>102.27560975609755</v>
      </c>
    </row>
    <row r="18" spans="1:8">
      <c r="A18" s="2" t="s">
        <v>24</v>
      </c>
      <c r="B18" s="3" t="s">
        <v>25</v>
      </c>
      <c r="C18" s="22">
        <v>100</v>
      </c>
      <c r="D18" s="22">
        <v>100</v>
      </c>
      <c r="E18" s="22">
        <v>60</v>
      </c>
      <c r="F18" s="22">
        <v>71.03</v>
      </c>
      <c r="G18" s="22">
        <f t="shared" si="0"/>
        <v>11.030000000000001</v>
      </c>
      <c r="H18" s="22">
        <f t="shared" si="1"/>
        <v>118.38333333333333</v>
      </c>
    </row>
    <row r="19" spans="1:8" ht="30">
      <c r="A19" s="4" t="s">
        <v>26</v>
      </c>
      <c r="B19" s="5" t="s">
        <v>27</v>
      </c>
      <c r="C19" s="23">
        <v>100</v>
      </c>
      <c r="D19" s="23">
        <v>100</v>
      </c>
      <c r="E19" s="23">
        <v>60</v>
      </c>
      <c r="F19" s="23">
        <v>71.03</v>
      </c>
      <c r="G19" s="23">
        <f t="shared" si="0"/>
        <v>11.030000000000001</v>
      </c>
      <c r="H19" s="23">
        <f t="shared" si="1"/>
        <v>118.38333333333333</v>
      </c>
    </row>
    <row r="20" spans="1:8">
      <c r="A20" s="2" t="s">
        <v>28</v>
      </c>
      <c r="B20" s="3" t="s">
        <v>29</v>
      </c>
      <c r="C20" s="22">
        <v>1900</v>
      </c>
      <c r="D20" s="22">
        <v>1900</v>
      </c>
      <c r="E20" s="22">
        <v>750</v>
      </c>
      <c r="F20" s="22">
        <v>1107.6099999999999</v>
      </c>
      <c r="G20" s="22">
        <f t="shared" si="0"/>
        <v>357.6099999999999</v>
      </c>
      <c r="H20" s="22">
        <f t="shared" si="1"/>
        <v>147.6813333333333</v>
      </c>
    </row>
    <row r="21" spans="1:8" ht="45">
      <c r="A21" s="4" t="s">
        <v>30</v>
      </c>
      <c r="B21" s="5" t="s">
        <v>31</v>
      </c>
      <c r="C21" s="23">
        <v>1500</v>
      </c>
      <c r="D21" s="23">
        <v>1500</v>
      </c>
      <c r="E21" s="23">
        <v>700</v>
      </c>
      <c r="F21" s="23">
        <v>1107.6099999999999</v>
      </c>
      <c r="G21" s="23">
        <f t="shared" si="0"/>
        <v>407.6099999999999</v>
      </c>
      <c r="H21" s="23">
        <f t="shared" si="1"/>
        <v>158.22999999999999</v>
      </c>
    </row>
    <row r="22" spans="1:8" ht="30">
      <c r="A22" s="4" t="s">
        <v>32</v>
      </c>
      <c r="B22" s="5" t="s">
        <v>33</v>
      </c>
      <c r="C22" s="23">
        <v>400</v>
      </c>
      <c r="D22" s="23">
        <v>400</v>
      </c>
      <c r="E22" s="23">
        <v>50</v>
      </c>
      <c r="F22" s="23">
        <v>0</v>
      </c>
      <c r="G22" s="23">
        <f t="shared" si="0"/>
        <v>-50</v>
      </c>
      <c r="H22" s="23">
        <f t="shared" si="1"/>
        <v>0</v>
      </c>
    </row>
    <row r="23" spans="1:8" ht="30">
      <c r="A23" s="2" t="s">
        <v>34</v>
      </c>
      <c r="B23" s="3" t="s">
        <v>35</v>
      </c>
      <c r="C23" s="22">
        <v>730000</v>
      </c>
      <c r="D23" s="22">
        <v>730000</v>
      </c>
      <c r="E23" s="22">
        <v>374350</v>
      </c>
      <c r="F23" s="22">
        <v>375126.93</v>
      </c>
      <c r="G23" s="22">
        <f t="shared" si="0"/>
        <v>776.92999999999302</v>
      </c>
      <c r="H23" s="22">
        <f t="shared" si="1"/>
        <v>100.20754107119005</v>
      </c>
    </row>
    <row r="24" spans="1:8">
      <c r="A24" s="4" t="s">
        <v>36</v>
      </c>
      <c r="B24" s="5" t="s">
        <v>37</v>
      </c>
      <c r="C24" s="23">
        <v>730000</v>
      </c>
      <c r="D24" s="23">
        <v>730000</v>
      </c>
      <c r="E24" s="23">
        <v>374350</v>
      </c>
      <c r="F24" s="23">
        <v>375126.93</v>
      </c>
      <c r="G24" s="23">
        <f t="shared" si="0"/>
        <v>776.92999999999302</v>
      </c>
      <c r="H24" s="23">
        <f t="shared" si="1"/>
        <v>100.20754107119005</v>
      </c>
    </row>
    <row r="25" spans="1:8" ht="30">
      <c r="A25" s="2" t="s">
        <v>38</v>
      </c>
      <c r="B25" s="3" t="s">
        <v>39</v>
      </c>
      <c r="C25" s="22">
        <v>3070000</v>
      </c>
      <c r="D25" s="22">
        <v>3070000</v>
      </c>
      <c r="E25" s="22">
        <v>1270626</v>
      </c>
      <c r="F25" s="22">
        <v>1296237.32</v>
      </c>
      <c r="G25" s="22">
        <f t="shared" si="0"/>
        <v>25611.320000000065</v>
      </c>
      <c r="H25" s="22">
        <f t="shared" si="1"/>
        <v>102.01564583126743</v>
      </c>
    </row>
    <row r="26" spans="1:8">
      <c r="A26" s="4" t="s">
        <v>40</v>
      </c>
      <c r="B26" s="5" t="s">
        <v>37</v>
      </c>
      <c r="C26" s="23">
        <v>3070000</v>
      </c>
      <c r="D26" s="23">
        <v>3070000</v>
      </c>
      <c r="E26" s="23">
        <v>1270626</v>
      </c>
      <c r="F26" s="23">
        <v>1296237.32</v>
      </c>
      <c r="G26" s="23">
        <f t="shared" si="0"/>
        <v>25611.320000000065</v>
      </c>
      <c r="H26" s="23">
        <f t="shared" si="1"/>
        <v>102.01564583126743</v>
      </c>
    </row>
    <row r="27" spans="1:8" ht="45">
      <c r="A27" s="2" t="s">
        <v>41</v>
      </c>
      <c r="B27" s="3" t="s">
        <v>42</v>
      </c>
      <c r="C27" s="22">
        <v>970000</v>
      </c>
      <c r="D27" s="22">
        <v>970000</v>
      </c>
      <c r="E27" s="22">
        <v>513200</v>
      </c>
      <c r="F27" s="22">
        <v>528533.84</v>
      </c>
      <c r="G27" s="22">
        <f t="shared" si="0"/>
        <v>15333.839999999967</v>
      </c>
      <c r="H27" s="22">
        <f t="shared" si="1"/>
        <v>102.98788776305534</v>
      </c>
    </row>
    <row r="28" spans="1:8" ht="45">
      <c r="A28" s="4" t="s">
        <v>41</v>
      </c>
      <c r="B28" s="5" t="s">
        <v>42</v>
      </c>
      <c r="C28" s="23">
        <v>970000</v>
      </c>
      <c r="D28" s="23">
        <v>970000</v>
      </c>
      <c r="E28" s="23">
        <v>513200</v>
      </c>
      <c r="F28" s="23">
        <v>528533.84</v>
      </c>
      <c r="G28" s="23">
        <f t="shared" si="0"/>
        <v>15333.839999999967</v>
      </c>
      <c r="H28" s="23">
        <f t="shared" si="1"/>
        <v>102.98788776305534</v>
      </c>
    </row>
    <row r="29" spans="1:8">
      <c r="A29" s="2" t="s">
        <v>43</v>
      </c>
      <c r="B29" s="3" t="s">
        <v>44</v>
      </c>
      <c r="C29" s="22">
        <v>14786260</v>
      </c>
      <c r="D29" s="22">
        <v>14786260</v>
      </c>
      <c r="E29" s="22">
        <v>6858541</v>
      </c>
      <c r="F29" s="22">
        <v>6875787.9199999999</v>
      </c>
      <c r="G29" s="22">
        <f t="shared" si="0"/>
        <v>17246.919999999925</v>
      </c>
      <c r="H29" s="22">
        <f t="shared" si="1"/>
        <v>100.25146631040043</v>
      </c>
    </row>
    <row r="30" spans="1:8" ht="45">
      <c r="A30" s="4" t="s">
        <v>45</v>
      </c>
      <c r="B30" s="5" t="s">
        <v>46</v>
      </c>
      <c r="C30" s="23">
        <v>30000</v>
      </c>
      <c r="D30" s="23">
        <v>30000</v>
      </c>
      <c r="E30" s="23">
        <v>19610</v>
      </c>
      <c r="F30" s="23">
        <v>19782.5</v>
      </c>
      <c r="G30" s="23">
        <f t="shared" si="0"/>
        <v>172.5</v>
      </c>
      <c r="H30" s="23">
        <f t="shared" si="1"/>
        <v>100.8796532381438</v>
      </c>
    </row>
    <row r="31" spans="1:8" ht="45">
      <c r="A31" s="4" t="s">
        <v>47</v>
      </c>
      <c r="B31" s="5" t="s">
        <v>48</v>
      </c>
      <c r="C31" s="23">
        <v>67000</v>
      </c>
      <c r="D31" s="23">
        <v>67000</v>
      </c>
      <c r="E31" s="23">
        <v>6986</v>
      </c>
      <c r="F31" s="23">
        <v>16148.95</v>
      </c>
      <c r="G31" s="23">
        <f t="shared" si="0"/>
        <v>9162.9500000000007</v>
      </c>
      <c r="H31" s="23">
        <f t="shared" si="1"/>
        <v>231.16160893215005</v>
      </c>
    </row>
    <row r="32" spans="1:8" ht="45">
      <c r="A32" s="4" t="s">
        <v>49</v>
      </c>
      <c r="B32" s="5" t="s">
        <v>50</v>
      </c>
      <c r="C32" s="23">
        <v>120000</v>
      </c>
      <c r="D32" s="23">
        <v>120000</v>
      </c>
      <c r="E32" s="23">
        <v>28700</v>
      </c>
      <c r="F32" s="23">
        <v>45948.01</v>
      </c>
      <c r="G32" s="23">
        <f t="shared" si="0"/>
        <v>17248.010000000002</v>
      </c>
      <c r="H32" s="23">
        <f t="shared" si="1"/>
        <v>160.09759581881534</v>
      </c>
    </row>
    <row r="33" spans="1:8" ht="45">
      <c r="A33" s="4" t="s">
        <v>51</v>
      </c>
      <c r="B33" s="5" t="s">
        <v>52</v>
      </c>
      <c r="C33" s="23">
        <v>3303000</v>
      </c>
      <c r="D33" s="23">
        <v>3303000</v>
      </c>
      <c r="E33" s="23">
        <v>1915300</v>
      </c>
      <c r="F33" s="23">
        <v>1836946.27</v>
      </c>
      <c r="G33" s="23">
        <f t="shared" si="0"/>
        <v>-78353.729999999981</v>
      </c>
      <c r="H33" s="23">
        <f t="shared" si="1"/>
        <v>95.909062287892226</v>
      </c>
    </row>
    <row r="34" spans="1:8">
      <c r="A34" s="4" t="s">
        <v>53</v>
      </c>
      <c r="B34" s="5" t="s">
        <v>54</v>
      </c>
      <c r="C34" s="23">
        <v>1100000</v>
      </c>
      <c r="D34" s="23">
        <v>1100000</v>
      </c>
      <c r="E34" s="23">
        <v>391000</v>
      </c>
      <c r="F34" s="23">
        <v>477156.27</v>
      </c>
      <c r="G34" s="23">
        <f t="shared" si="0"/>
        <v>86156.270000000019</v>
      </c>
      <c r="H34" s="23">
        <f t="shared" si="1"/>
        <v>122.03485166240409</v>
      </c>
    </row>
    <row r="35" spans="1:8">
      <c r="A35" s="4" t="s">
        <v>55</v>
      </c>
      <c r="B35" s="5" t="s">
        <v>56</v>
      </c>
      <c r="C35" s="23">
        <v>8036260</v>
      </c>
      <c r="D35" s="23">
        <v>8036260</v>
      </c>
      <c r="E35" s="23">
        <v>3721645</v>
      </c>
      <c r="F35" s="23">
        <v>3633016.65</v>
      </c>
      <c r="G35" s="23">
        <f t="shared" si="0"/>
        <v>-88628.350000000093</v>
      </c>
      <c r="H35" s="23">
        <f t="shared" si="1"/>
        <v>97.618570551463122</v>
      </c>
    </row>
    <row r="36" spans="1:8">
      <c r="A36" s="4" t="s">
        <v>57</v>
      </c>
      <c r="B36" s="5" t="s">
        <v>58</v>
      </c>
      <c r="C36" s="23">
        <v>580000</v>
      </c>
      <c r="D36" s="23">
        <v>580000</v>
      </c>
      <c r="E36" s="23">
        <v>135800</v>
      </c>
      <c r="F36" s="23">
        <v>130244.47</v>
      </c>
      <c r="G36" s="23">
        <f t="shared" si="0"/>
        <v>-5555.5299999999988</v>
      </c>
      <c r="H36" s="23">
        <f t="shared" si="1"/>
        <v>95.909035346097198</v>
      </c>
    </row>
    <row r="37" spans="1:8">
      <c r="A37" s="4" t="s">
        <v>59</v>
      </c>
      <c r="B37" s="5" t="s">
        <v>60</v>
      </c>
      <c r="C37" s="23">
        <v>1550000</v>
      </c>
      <c r="D37" s="23">
        <v>1550000</v>
      </c>
      <c r="E37" s="23">
        <v>639500</v>
      </c>
      <c r="F37" s="23">
        <v>716544.8</v>
      </c>
      <c r="G37" s="23">
        <f t="shared" si="0"/>
        <v>77044.800000000047</v>
      </c>
      <c r="H37" s="23">
        <f t="shared" si="1"/>
        <v>112.04766223612197</v>
      </c>
    </row>
    <row r="38" spans="1:8">
      <c r="A38" s="2" t="s">
        <v>61</v>
      </c>
      <c r="B38" s="3" t="s">
        <v>62</v>
      </c>
      <c r="C38" s="22">
        <v>7960500</v>
      </c>
      <c r="D38" s="22">
        <v>7960500</v>
      </c>
      <c r="E38" s="22">
        <v>3644700</v>
      </c>
      <c r="F38" s="22">
        <v>3604248.36</v>
      </c>
      <c r="G38" s="22">
        <f t="shared" si="0"/>
        <v>-40451.64000000013</v>
      </c>
      <c r="H38" s="22">
        <f t="shared" si="1"/>
        <v>98.890124290065017</v>
      </c>
    </row>
    <row r="39" spans="1:8">
      <c r="A39" s="4" t="s">
        <v>63</v>
      </c>
      <c r="B39" s="5" t="s">
        <v>64</v>
      </c>
      <c r="C39" s="23">
        <v>360000</v>
      </c>
      <c r="D39" s="23">
        <v>360000</v>
      </c>
      <c r="E39" s="23">
        <v>120000</v>
      </c>
      <c r="F39" s="23">
        <v>80017.039999999994</v>
      </c>
      <c r="G39" s="23">
        <f t="shared" si="0"/>
        <v>-39982.960000000006</v>
      </c>
      <c r="H39" s="23">
        <f t="shared" si="1"/>
        <v>66.68086666666666</v>
      </c>
    </row>
    <row r="40" spans="1:8">
      <c r="A40" s="4" t="s">
        <v>65</v>
      </c>
      <c r="B40" s="5" t="s">
        <v>66</v>
      </c>
      <c r="C40" s="23">
        <v>4000500</v>
      </c>
      <c r="D40" s="23">
        <v>4000500</v>
      </c>
      <c r="E40" s="23">
        <v>2334700</v>
      </c>
      <c r="F40" s="23">
        <v>2377141.19</v>
      </c>
      <c r="G40" s="23">
        <f t="shared" ref="G40:G71" si="2">F40-E40</f>
        <v>42441.189999999944</v>
      </c>
      <c r="H40" s="23">
        <f t="shared" ref="H40:H66" si="3">IF(E40=0,0,F40/E40*100)</f>
        <v>101.81784340600505</v>
      </c>
    </row>
    <row r="41" spans="1:8" ht="75">
      <c r="A41" s="4" t="s">
        <v>67</v>
      </c>
      <c r="B41" s="5" t="s">
        <v>68</v>
      </c>
      <c r="C41" s="23">
        <v>3600000</v>
      </c>
      <c r="D41" s="23">
        <v>3600000</v>
      </c>
      <c r="E41" s="23">
        <v>1190000</v>
      </c>
      <c r="F41" s="23">
        <v>1147090.1299999999</v>
      </c>
      <c r="G41" s="23">
        <f t="shared" si="2"/>
        <v>-42909.870000000112</v>
      </c>
      <c r="H41" s="23">
        <f t="shared" si="3"/>
        <v>96.394128571428567</v>
      </c>
    </row>
    <row r="42" spans="1:8">
      <c r="A42" s="2" t="s">
        <v>69</v>
      </c>
      <c r="B42" s="3" t="s">
        <v>70</v>
      </c>
      <c r="C42" s="22">
        <v>954000</v>
      </c>
      <c r="D42" s="22">
        <v>954000</v>
      </c>
      <c r="E42" s="22">
        <v>380100</v>
      </c>
      <c r="F42" s="22">
        <v>357166.8</v>
      </c>
      <c r="G42" s="22">
        <f t="shared" si="2"/>
        <v>-22933.200000000012</v>
      </c>
      <c r="H42" s="22">
        <f t="shared" si="3"/>
        <v>93.966535122336225</v>
      </c>
    </row>
    <row r="43" spans="1:8">
      <c r="A43" s="2" t="s">
        <v>71</v>
      </c>
      <c r="B43" s="3" t="s">
        <v>72</v>
      </c>
      <c r="C43" s="22">
        <v>1000</v>
      </c>
      <c r="D43" s="22">
        <v>1000</v>
      </c>
      <c r="E43" s="22">
        <v>1000</v>
      </c>
      <c r="F43" s="22">
        <v>8938</v>
      </c>
      <c r="G43" s="22">
        <f t="shared" si="2"/>
        <v>7938</v>
      </c>
      <c r="H43" s="22">
        <f t="shared" si="3"/>
        <v>893.80000000000007</v>
      </c>
    </row>
    <row r="44" spans="1:8">
      <c r="A44" s="4" t="s">
        <v>73</v>
      </c>
      <c r="B44" s="5" t="s">
        <v>74</v>
      </c>
      <c r="C44" s="23">
        <v>1000</v>
      </c>
      <c r="D44" s="23">
        <v>1000</v>
      </c>
      <c r="E44" s="23">
        <v>1000</v>
      </c>
      <c r="F44" s="23">
        <v>1938</v>
      </c>
      <c r="G44" s="23">
        <f t="shared" si="2"/>
        <v>938</v>
      </c>
      <c r="H44" s="23">
        <f t="shared" si="3"/>
        <v>193.79999999999998</v>
      </c>
    </row>
    <row r="45" spans="1:8" ht="45">
      <c r="A45" s="4" t="s">
        <v>75</v>
      </c>
      <c r="B45" s="5" t="s">
        <v>76</v>
      </c>
      <c r="C45" s="23">
        <v>0</v>
      </c>
      <c r="D45" s="23">
        <v>0</v>
      </c>
      <c r="E45" s="23">
        <v>0</v>
      </c>
      <c r="F45" s="23">
        <v>7000</v>
      </c>
      <c r="G45" s="23">
        <f t="shared" si="2"/>
        <v>7000</v>
      </c>
      <c r="H45" s="23">
        <f t="shared" si="3"/>
        <v>0</v>
      </c>
    </row>
    <row r="46" spans="1:8">
      <c r="A46" s="2" t="s">
        <v>77</v>
      </c>
      <c r="B46" s="3" t="s">
        <v>78</v>
      </c>
      <c r="C46" s="22">
        <v>920000</v>
      </c>
      <c r="D46" s="22">
        <v>920000</v>
      </c>
      <c r="E46" s="22">
        <v>355000</v>
      </c>
      <c r="F46" s="22">
        <v>327220.97000000003</v>
      </c>
      <c r="G46" s="22">
        <f t="shared" si="2"/>
        <v>-27779.02999999997</v>
      </c>
      <c r="H46" s="22">
        <f t="shared" si="3"/>
        <v>92.174921126760566</v>
      </c>
    </row>
    <row r="47" spans="1:8">
      <c r="A47" s="4" t="s">
        <v>79</v>
      </c>
      <c r="B47" s="5" t="s">
        <v>80</v>
      </c>
      <c r="C47" s="23">
        <v>920000</v>
      </c>
      <c r="D47" s="23">
        <v>920000</v>
      </c>
      <c r="E47" s="23">
        <v>355000</v>
      </c>
      <c r="F47" s="23">
        <v>327220.97000000003</v>
      </c>
      <c r="G47" s="23">
        <f t="shared" si="2"/>
        <v>-27779.02999999997</v>
      </c>
      <c r="H47" s="23">
        <f t="shared" si="3"/>
        <v>92.174921126760566</v>
      </c>
    </row>
    <row r="48" spans="1:8">
      <c r="A48" s="2" t="s">
        <v>81</v>
      </c>
      <c r="B48" s="3" t="s">
        <v>82</v>
      </c>
      <c r="C48" s="22">
        <v>8000</v>
      </c>
      <c r="D48" s="22">
        <v>8000</v>
      </c>
      <c r="E48" s="22">
        <v>3600</v>
      </c>
      <c r="F48" s="22">
        <v>3312.92</v>
      </c>
      <c r="G48" s="22">
        <f t="shared" si="2"/>
        <v>-287.07999999999993</v>
      </c>
      <c r="H48" s="22">
        <f t="shared" si="3"/>
        <v>92.025555555555556</v>
      </c>
    </row>
    <row r="49" spans="1:8" ht="45">
      <c r="A49" s="4" t="s">
        <v>83</v>
      </c>
      <c r="B49" s="5" t="s">
        <v>84</v>
      </c>
      <c r="C49" s="23">
        <v>4500</v>
      </c>
      <c r="D49" s="23">
        <v>4500</v>
      </c>
      <c r="E49" s="23">
        <v>2200</v>
      </c>
      <c r="F49" s="23">
        <v>1663.92</v>
      </c>
      <c r="G49" s="23">
        <f t="shared" si="2"/>
        <v>-536.07999999999993</v>
      </c>
      <c r="H49" s="23">
        <f t="shared" si="3"/>
        <v>75.63272727272728</v>
      </c>
    </row>
    <row r="50" spans="1:8" ht="45">
      <c r="A50" s="4" t="s">
        <v>85</v>
      </c>
      <c r="B50" s="5" t="s">
        <v>86</v>
      </c>
      <c r="C50" s="23">
        <v>3500</v>
      </c>
      <c r="D50" s="23">
        <v>3500</v>
      </c>
      <c r="E50" s="23">
        <v>1400</v>
      </c>
      <c r="F50" s="23">
        <v>1649</v>
      </c>
      <c r="G50" s="23">
        <f t="shared" si="2"/>
        <v>249</v>
      </c>
      <c r="H50" s="23">
        <f t="shared" si="3"/>
        <v>117.78571428571429</v>
      </c>
    </row>
    <row r="51" spans="1:8">
      <c r="A51" s="2" t="s">
        <v>87</v>
      </c>
      <c r="B51" s="3" t="s">
        <v>72</v>
      </c>
      <c r="C51" s="22">
        <v>25000</v>
      </c>
      <c r="D51" s="22">
        <v>25000</v>
      </c>
      <c r="E51" s="22">
        <v>20500</v>
      </c>
      <c r="F51" s="22">
        <v>17694.91</v>
      </c>
      <c r="G51" s="22">
        <f t="shared" si="2"/>
        <v>-2805.09</v>
      </c>
      <c r="H51" s="22">
        <f t="shared" si="3"/>
        <v>86.316634146341471</v>
      </c>
    </row>
    <row r="52" spans="1:8">
      <c r="A52" s="4" t="s">
        <v>88</v>
      </c>
      <c r="B52" s="5" t="s">
        <v>72</v>
      </c>
      <c r="C52" s="23">
        <v>25000</v>
      </c>
      <c r="D52" s="23">
        <v>25000</v>
      </c>
      <c r="E52" s="23">
        <v>20500</v>
      </c>
      <c r="F52" s="23">
        <v>17694.91</v>
      </c>
      <c r="G52" s="23">
        <f t="shared" si="2"/>
        <v>-2805.09</v>
      </c>
      <c r="H52" s="23">
        <f t="shared" si="3"/>
        <v>86.316634146341471</v>
      </c>
    </row>
    <row r="53" spans="1:8">
      <c r="A53" s="2" t="s">
        <v>89</v>
      </c>
      <c r="B53" s="3" t="s">
        <v>90</v>
      </c>
      <c r="C53" s="22">
        <v>24337012</v>
      </c>
      <c r="D53" s="22">
        <v>26530969</v>
      </c>
      <c r="E53" s="22">
        <v>15548659</v>
      </c>
      <c r="F53" s="22">
        <v>15448659</v>
      </c>
      <c r="G53" s="22">
        <f t="shared" si="2"/>
        <v>-100000</v>
      </c>
      <c r="H53" s="22">
        <f t="shared" si="3"/>
        <v>99.356857720013025</v>
      </c>
    </row>
    <row r="54" spans="1:8" ht="30">
      <c r="A54" s="2" t="s">
        <v>91</v>
      </c>
      <c r="B54" s="3" t="s">
        <v>92</v>
      </c>
      <c r="C54" s="22">
        <v>1553100</v>
      </c>
      <c r="D54" s="22">
        <v>1553100</v>
      </c>
      <c r="E54" s="22">
        <v>776400</v>
      </c>
      <c r="F54" s="22">
        <v>776400</v>
      </c>
      <c r="G54" s="22">
        <f t="shared" si="2"/>
        <v>0</v>
      </c>
      <c r="H54" s="22">
        <f t="shared" si="3"/>
        <v>100</v>
      </c>
    </row>
    <row r="55" spans="1:8">
      <c r="A55" s="4" t="s">
        <v>93</v>
      </c>
      <c r="B55" s="5" t="s">
        <v>94</v>
      </c>
      <c r="C55" s="23">
        <v>1553100</v>
      </c>
      <c r="D55" s="23">
        <v>1553100</v>
      </c>
      <c r="E55" s="23">
        <v>776400</v>
      </c>
      <c r="F55" s="23">
        <v>776400</v>
      </c>
      <c r="G55" s="23">
        <f t="shared" si="2"/>
        <v>0</v>
      </c>
      <c r="H55" s="23">
        <f t="shared" si="3"/>
        <v>100</v>
      </c>
    </row>
    <row r="56" spans="1:8" ht="30">
      <c r="A56" s="2" t="s">
        <v>95</v>
      </c>
      <c r="B56" s="3" t="s">
        <v>96</v>
      </c>
      <c r="C56" s="22">
        <v>20727000</v>
      </c>
      <c r="D56" s="22">
        <v>21553800</v>
      </c>
      <c r="E56" s="22">
        <v>12703800</v>
      </c>
      <c r="F56" s="22">
        <v>12703800</v>
      </c>
      <c r="G56" s="22">
        <f t="shared" si="2"/>
        <v>0</v>
      </c>
      <c r="H56" s="22">
        <f t="shared" si="3"/>
        <v>100</v>
      </c>
    </row>
    <row r="57" spans="1:8" ht="30">
      <c r="A57" s="4" t="s">
        <v>97</v>
      </c>
      <c r="B57" s="5" t="s">
        <v>98</v>
      </c>
      <c r="C57" s="23">
        <v>20727000</v>
      </c>
      <c r="D57" s="23">
        <v>21553800</v>
      </c>
      <c r="E57" s="23">
        <v>12703800</v>
      </c>
      <c r="F57" s="23">
        <v>12703800</v>
      </c>
      <c r="G57" s="23">
        <f t="shared" si="2"/>
        <v>0</v>
      </c>
      <c r="H57" s="23">
        <f t="shared" si="3"/>
        <v>100</v>
      </c>
    </row>
    <row r="58" spans="1:8" ht="30">
      <c r="A58" s="2" t="s">
        <v>99</v>
      </c>
      <c r="B58" s="3" t="s">
        <v>100</v>
      </c>
      <c r="C58" s="22">
        <v>1944500</v>
      </c>
      <c r="D58" s="22">
        <v>1944500</v>
      </c>
      <c r="E58" s="22">
        <v>971760</v>
      </c>
      <c r="F58" s="22">
        <v>971760</v>
      </c>
      <c r="G58" s="22">
        <f t="shared" si="2"/>
        <v>0</v>
      </c>
      <c r="H58" s="22">
        <f t="shared" si="3"/>
        <v>100</v>
      </c>
    </row>
    <row r="59" spans="1:8" ht="75">
      <c r="A59" s="4" t="s">
        <v>101</v>
      </c>
      <c r="B59" s="5" t="s">
        <v>102</v>
      </c>
      <c r="C59" s="23">
        <v>1944500</v>
      </c>
      <c r="D59" s="23">
        <v>1944500</v>
      </c>
      <c r="E59" s="23">
        <v>971760</v>
      </c>
      <c r="F59" s="23">
        <v>971760</v>
      </c>
      <c r="G59" s="23">
        <f t="shared" si="2"/>
        <v>0</v>
      </c>
      <c r="H59" s="23">
        <f t="shared" si="3"/>
        <v>100</v>
      </c>
    </row>
    <row r="60" spans="1:8" ht="30">
      <c r="A60" s="2" t="s">
        <v>103</v>
      </c>
      <c r="B60" s="3" t="s">
        <v>104</v>
      </c>
      <c r="C60" s="22">
        <v>112412</v>
      </c>
      <c r="D60" s="22">
        <v>1479569</v>
      </c>
      <c r="E60" s="22">
        <v>1096699</v>
      </c>
      <c r="F60" s="22">
        <v>996699</v>
      </c>
      <c r="G60" s="22">
        <f t="shared" si="2"/>
        <v>-100000</v>
      </c>
      <c r="H60" s="22">
        <f t="shared" si="3"/>
        <v>90.881727803162036</v>
      </c>
    </row>
    <row r="61" spans="1:8" ht="45">
      <c r="A61" s="4" t="s">
        <v>105</v>
      </c>
      <c r="B61" s="5" t="s">
        <v>106</v>
      </c>
      <c r="C61" s="23">
        <v>0</v>
      </c>
      <c r="D61" s="23">
        <v>800460</v>
      </c>
      <c r="E61" s="23">
        <v>800460</v>
      </c>
      <c r="F61" s="23">
        <v>800460</v>
      </c>
      <c r="G61" s="23">
        <f t="shared" si="2"/>
        <v>0</v>
      </c>
      <c r="H61" s="23">
        <f t="shared" si="3"/>
        <v>100</v>
      </c>
    </row>
    <row r="62" spans="1:8" ht="60">
      <c r="A62" s="4" t="s">
        <v>107</v>
      </c>
      <c r="B62" s="5" t="s">
        <v>108</v>
      </c>
      <c r="C62" s="23">
        <v>0</v>
      </c>
      <c r="D62" s="23">
        <v>185816</v>
      </c>
      <c r="E62" s="23">
        <v>95287</v>
      </c>
      <c r="F62" s="23">
        <v>95287</v>
      </c>
      <c r="G62" s="23">
        <f t="shared" si="2"/>
        <v>0</v>
      </c>
      <c r="H62" s="23">
        <f t="shared" si="3"/>
        <v>100</v>
      </c>
    </row>
    <row r="63" spans="1:8" ht="60">
      <c r="A63" s="4" t="s">
        <v>109</v>
      </c>
      <c r="B63" s="5" t="s">
        <v>110</v>
      </c>
      <c r="C63" s="23">
        <v>0</v>
      </c>
      <c r="D63" s="23">
        <v>352675</v>
      </c>
      <c r="E63" s="23">
        <v>100952</v>
      </c>
      <c r="F63" s="23">
        <v>100952</v>
      </c>
      <c r="G63" s="23">
        <f t="shared" si="2"/>
        <v>0</v>
      </c>
      <c r="H63" s="23">
        <f t="shared" si="3"/>
        <v>100</v>
      </c>
    </row>
    <row r="64" spans="1:8">
      <c r="A64" s="4" t="s">
        <v>111</v>
      </c>
      <c r="B64" s="5" t="s">
        <v>112</v>
      </c>
      <c r="C64" s="23">
        <v>112412</v>
      </c>
      <c r="D64" s="23">
        <v>140618</v>
      </c>
      <c r="E64" s="23">
        <v>100000</v>
      </c>
      <c r="F64" s="23">
        <v>0</v>
      </c>
      <c r="G64" s="23">
        <f t="shared" si="2"/>
        <v>-100000</v>
      </c>
      <c r="H64" s="23">
        <f t="shared" si="3"/>
        <v>0</v>
      </c>
    </row>
    <row r="65" spans="1:8" ht="15" customHeight="1">
      <c r="A65" s="26" t="s">
        <v>144</v>
      </c>
      <c r="B65" s="27"/>
      <c r="C65" s="22">
        <v>56936260</v>
      </c>
      <c r="D65" s="22">
        <v>56936260</v>
      </c>
      <c r="E65" s="22">
        <v>26202368</v>
      </c>
      <c r="F65" s="22">
        <v>25657686.429999996</v>
      </c>
      <c r="G65" s="22">
        <f t="shared" si="2"/>
        <v>-544681.57000000402</v>
      </c>
      <c r="H65" s="22">
        <f t="shared" si="3"/>
        <v>97.921250590786286</v>
      </c>
    </row>
    <row r="66" spans="1:8">
      <c r="A66" s="26" t="s">
        <v>145</v>
      </c>
      <c r="B66" s="27"/>
      <c r="C66" s="22">
        <v>81273272</v>
      </c>
      <c r="D66" s="22">
        <v>83467229</v>
      </c>
      <c r="E66" s="22">
        <v>41751027</v>
      </c>
      <c r="F66" s="22">
        <v>41106345.429999992</v>
      </c>
      <c r="G66" s="22">
        <f t="shared" si="2"/>
        <v>-644681.57000000775</v>
      </c>
      <c r="H66" s="22">
        <f t="shared" si="3"/>
        <v>98.455890510190301</v>
      </c>
    </row>
    <row r="67" spans="1:8">
      <c r="A67" s="7" t="s">
        <v>4</v>
      </c>
      <c r="B67" s="8" t="s">
        <v>5</v>
      </c>
      <c r="C67" s="22">
        <v>22000</v>
      </c>
      <c r="D67" s="22">
        <v>22000</v>
      </c>
      <c r="E67" s="22">
        <v>7450</v>
      </c>
      <c r="F67" s="22">
        <v>11043.67</v>
      </c>
      <c r="G67" s="22">
        <v>3593.67</v>
      </c>
      <c r="H67" s="22">
        <v>148.2371812080537</v>
      </c>
    </row>
    <row r="68" spans="1:8">
      <c r="A68" s="7" t="s">
        <v>113</v>
      </c>
      <c r="B68" s="8" t="s">
        <v>114</v>
      </c>
      <c r="C68" s="22">
        <v>22000</v>
      </c>
      <c r="D68" s="22">
        <v>22000</v>
      </c>
      <c r="E68" s="22">
        <v>7450</v>
      </c>
      <c r="F68" s="22">
        <v>11043.67</v>
      </c>
      <c r="G68" s="22">
        <v>3593.67</v>
      </c>
      <c r="H68" s="22">
        <v>148.2371812080537</v>
      </c>
    </row>
    <row r="69" spans="1:8" ht="75">
      <c r="A69" s="9" t="s">
        <v>115</v>
      </c>
      <c r="B69" s="10" t="s">
        <v>116</v>
      </c>
      <c r="C69" s="23">
        <v>3000</v>
      </c>
      <c r="D69" s="23">
        <v>3000</v>
      </c>
      <c r="E69" s="23">
        <v>700</v>
      </c>
      <c r="F69" s="23">
        <v>1523.15</v>
      </c>
      <c r="G69" s="23">
        <v>823.15000000000009</v>
      </c>
      <c r="H69" s="23">
        <v>217.59285714285716</v>
      </c>
    </row>
    <row r="70" spans="1:8" ht="60">
      <c r="A70" s="9" t="s">
        <v>117</v>
      </c>
      <c r="B70" s="10" t="s">
        <v>118</v>
      </c>
      <c r="C70" s="23">
        <v>19000</v>
      </c>
      <c r="D70" s="23">
        <v>19000</v>
      </c>
      <c r="E70" s="23">
        <v>6750</v>
      </c>
      <c r="F70" s="23">
        <v>9520.52</v>
      </c>
      <c r="G70" s="23">
        <v>2770.5200000000004</v>
      </c>
      <c r="H70" s="23">
        <v>141.04474074074074</v>
      </c>
    </row>
    <row r="71" spans="1:8">
      <c r="A71" s="7" t="s">
        <v>69</v>
      </c>
      <c r="B71" s="8" t="s">
        <v>70</v>
      </c>
      <c r="C71" s="22">
        <v>651000</v>
      </c>
      <c r="D71" s="22">
        <v>651000</v>
      </c>
      <c r="E71" s="22">
        <v>325000</v>
      </c>
      <c r="F71" s="22">
        <v>1296490</v>
      </c>
      <c r="G71" s="22">
        <v>971490</v>
      </c>
      <c r="H71" s="22">
        <v>398.91999999999996</v>
      </c>
    </row>
    <row r="72" spans="1:8">
      <c r="A72" s="7" t="s">
        <v>87</v>
      </c>
      <c r="B72" s="8" t="s">
        <v>72</v>
      </c>
      <c r="C72" s="22">
        <v>1000</v>
      </c>
      <c r="D72" s="22">
        <v>1000</v>
      </c>
      <c r="E72" s="22">
        <v>0</v>
      </c>
      <c r="F72" s="22">
        <v>538.09</v>
      </c>
      <c r="G72" s="22">
        <v>538.09</v>
      </c>
      <c r="H72" s="22">
        <v>0</v>
      </c>
    </row>
    <row r="73" spans="1:8" ht="60">
      <c r="A73" s="9" t="s">
        <v>119</v>
      </c>
      <c r="B73" s="10" t="s">
        <v>120</v>
      </c>
      <c r="C73" s="23">
        <v>1000</v>
      </c>
      <c r="D73" s="23">
        <v>1000</v>
      </c>
      <c r="E73" s="23">
        <v>0</v>
      </c>
      <c r="F73" s="23">
        <v>538.09</v>
      </c>
      <c r="G73" s="23">
        <v>538.09</v>
      </c>
      <c r="H73" s="23">
        <v>0</v>
      </c>
    </row>
    <row r="74" spans="1:8" ht="30">
      <c r="A74" s="7" t="s">
        <v>121</v>
      </c>
      <c r="B74" s="8" t="s">
        <v>122</v>
      </c>
      <c r="C74" s="22">
        <v>0</v>
      </c>
      <c r="D74" s="22">
        <v>0</v>
      </c>
      <c r="E74" s="22">
        <v>0</v>
      </c>
      <c r="F74" s="22">
        <v>72260</v>
      </c>
      <c r="G74" s="22">
        <v>72260</v>
      </c>
      <c r="H74" s="22">
        <v>0</v>
      </c>
    </row>
    <row r="75" spans="1:8" ht="30">
      <c r="A75" s="9" t="s">
        <v>121</v>
      </c>
      <c r="B75" s="10" t="s">
        <v>122</v>
      </c>
      <c r="C75" s="23">
        <v>0</v>
      </c>
      <c r="D75" s="23">
        <v>0</v>
      </c>
      <c r="E75" s="23">
        <v>0</v>
      </c>
      <c r="F75" s="23">
        <v>72260</v>
      </c>
      <c r="G75" s="23">
        <v>72260</v>
      </c>
      <c r="H75" s="23">
        <v>0</v>
      </c>
    </row>
    <row r="76" spans="1:8" ht="30">
      <c r="A76" s="7" t="s">
        <v>123</v>
      </c>
      <c r="B76" s="8" t="s">
        <v>124</v>
      </c>
      <c r="C76" s="22">
        <v>650000</v>
      </c>
      <c r="D76" s="22">
        <v>650000</v>
      </c>
      <c r="E76" s="22">
        <v>325000</v>
      </c>
      <c r="F76" s="22">
        <v>158257.4</v>
      </c>
      <c r="G76" s="22">
        <v>-166742.6</v>
      </c>
      <c r="H76" s="22">
        <v>48.694584615384613</v>
      </c>
    </row>
    <row r="77" spans="1:8" ht="30">
      <c r="A77" s="9" t="s">
        <v>125</v>
      </c>
      <c r="B77" s="10" t="s">
        <v>126</v>
      </c>
      <c r="C77" s="23">
        <v>510000</v>
      </c>
      <c r="D77" s="23">
        <v>510000</v>
      </c>
      <c r="E77" s="23">
        <v>255000</v>
      </c>
      <c r="F77" s="23">
        <v>101785.18</v>
      </c>
      <c r="G77" s="23">
        <v>-153214.82</v>
      </c>
      <c r="H77" s="23">
        <v>39.915756862745091</v>
      </c>
    </row>
    <row r="78" spans="1:8" ht="45">
      <c r="A78" s="9" t="s">
        <v>127</v>
      </c>
      <c r="B78" s="10" t="s">
        <v>128</v>
      </c>
      <c r="C78" s="23">
        <v>140000</v>
      </c>
      <c r="D78" s="23">
        <v>140000</v>
      </c>
      <c r="E78" s="23">
        <v>70000</v>
      </c>
      <c r="F78" s="23">
        <v>55234.62</v>
      </c>
      <c r="G78" s="23">
        <v>-14765.379999999997</v>
      </c>
      <c r="H78" s="23">
        <v>78.906599999999997</v>
      </c>
    </row>
    <row r="79" spans="1:8" ht="45">
      <c r="A79" s="9" t="s">
        <v>129</v>
      </c>
      <c r="B79" s="10" t="s">
        <v>130</v>
      </c>
      <c r="C79" s="23">
        <v>0</v>
      </c>
      <c r="D79" s="23">
        <v>0</v>
      </c>
      <c r="E79" s="23">
        <v>0</v>
      </c>
      <c r="F79" s="23">
        <v>1237.5999999999999</v>
      </c>
      <c r="G79" s="23">
        <v>1237.5999999999999</v>
      </c>
      <c r="H79" s="23">
        <v>0</v>
      </c>
    </row>
    <row r="80" spans="1:8" ht="30">
      <c r="A80" s="7" t="s">
        <v>131</v>
      </c>
      <c r="B80" s="8" t="s">
        <v>132</v>
      </c>
      <c r="C80" s="22">
        <v>0</v>
      </c>
      <c r="D80" s="22">
        <v>0</v>
      </c>
      <c r="E80" s="22">
        <v>0</v>
      </c>
      <c r="F80" s="22">
        <v>1065434.51</v>
      </c>
      <c r="G80" s="22">
        <v>1065434.51</v>
      </c>
      <c r="H80" s="22">
        <v>0</v>
      </c>
    </row>
    <row r="81" spans="1:8">
      <c r="A81" s="9" t="s">
        <v>133</v>
      </c>
      <c r="B81" s="10" t="s">
        <v>134</v>
      </c>
      <c r="C81" s="23">
        <v>0</v>
      </c>
      <c r="D81" s="23">
        <v>0</v>
      </c>
      <c r="E81" s="23">
        <v>0</v>
      </c>
      <c r="F81" s="23">
        <v>1023727.82</v>
      </c>
      <c r="G81" s="23">
        <v>1023727.82</v>
      </c>
      <c r="H81" s="23">
        <v>0</v>
      </c>
    </row>
    <row r="82" spans="1:8" ht="90">
      <c r="A82" s="9" t="s">
        <v>135</v>
      </c>
      <c r="B82" s="10" t="s">
        <v>136</v>
      </c>
      <c r="C82" s="23">
        <v>0</v>
      </c>
      <c r="D82" s="23">
        <v>0</v>
      </c>
      <c r="E82" s="23">
        <v>0</v>
      </c>
      <c r="F82" s="23">
        <v>41706.69</v>
      </c>
      <c r="G82" s="23">
        <v>41706.69</v>
      </c>
      <c r="H82" s="23">
        <v>0</v>
      </c>
    </row>
    <row r="83" spans="1:8">
      <c r="A83" s="7" t="s">
        <v>89</v>
      </c>
      <c r="B83" s="8" t="s">
        <v>90</v>
      </c>
      <c r="C83" s="22">
        <v>0</v>
      </c>
      <c r="D83" s="22">
        <v>100000</v>
      </c>
      <c r="E83" s="22">
        <v>100000</v>
      </c>
      <c r="F83" s="22">
        <v>0</v>
      </c>
      <c r="G83" s="22">
        <v>-100000</v>
      </c>
      <c r="H83" s="22">
        <v>0</v>
      </c>
    </row>
    <row r="84" spans="1:8" ht="30">
      <c r="A84" s="7" t="s">
        <v>103</v>
      </c>
      <c r="B84" s="8" t="s">
        <v>104</v>
      </c>
      <c r="C84" s="22">
        <v>0</v>
      </c>
      <c r="D84" s="22">
        <v>100000</v>
      </c>
      <c r="E84" s="22">
        <v>100000</v>
      </c>
      <c r="F84" s="22">
        <v>0</v>
      </c>
      <c r="G84" s="22">
        <v>-100000</v>
      </c>
      <c r="H84" s="22">
        <v>0</v>
      </c>
    </row>
    <row r="85" spans="1:8">
      <c r="A85" s="9" t="s">
        <v>111</v>
      </c>
      <c r="B85" s="10" t="s">
        <v>112</v>
      </c>
      <c r="C85" s="23">
        <v>0</v>
      </c>
      <c r="D85" s="23">
        <v>100000</v>
      </c>
      <c r="E85" s="23">
        <v>100000</v>
      </c>
      <c r="F85" s="23">
        <v>0</v>
      </c>
      <c r="G85" s="23">
        <v>-100000</v>
      </c>
      <c r="H85" s="23">
        <v>0</v>
      </c>
    </row>
    <row r="86" spans="1:8">
      <c r="A86" s="26" t="s">
        <v>146</v>
      </c>
      <c r="B86" s="27"/>
      <c r="C86" s="22">
        <v>673000</v>
      </c>
      <c r="D86" s="22">
        <v>673000</v>
      </c>
      <c r="E86" s="22">
        <v>332450</v>
      </c>
      <c r="F86" s="22">
        <v>1307533.67</v>
      </c>
      <c r="G86" s="22">
        <v>975083.66999999993</v>
      </c>
      <c r="H86" s="22">
        <v>393.3023522334185</v>
      </c>
    </row>
    <row r="87" spans="1:8">
      <c r="A87" s="26" t="s">
        <v>147</v>
      </c>
      <c r="B87" s="27"/>
      <c r="C87" s="22">
        <v>673000</v>
      </c>
      <c r="D87" s="22">
        <v>773000</v>
      </c>
      <c r="E87" s="22">
        <v>432450</v>
      </c>
      <c r="F87" s="22">
        <v>1307533.67</v>
      </c>
      <c r="G87" s="22">
        <v>875083.66999999993</v>
      </c>
      <c r="H87" s="22">
        <v>302.35487802058037</v>
      </c>
    </row>
    <row r="88" spans="1:8" s="13" customFormat="1">
      <c r="A88" s="28" t="s">
        <v>149</v>
      </c>
      <c r="B88" s="29"/>
      <c r="C88" s="22">
        <f>C65+C86</f>
        <v>57609260</v>
      </c>
      <c r="D88" s="22">
        <f t="shared" ref="D88:F88" si="4">D65+D86</f>
        <v>57609260</v>
      </c>
      <c r="E88" s="22">
        <f t="shared" si="4"/>
        <v>26534818</v>
      </c>
      <c r="F88" s="22">
        <f t="shared" si="4"/>
        <v>26965220.099999994</v>
      </c>
      <c r="G88" s="22">
        <f>F88-E88</f>
        <v>430402.09999999404</v>
      </c>
      <c r="H88" s="22">
        <f>IF(E88=0,0,F88/E88*100)</f>
        <v>101.6220277071431</v>
      </c>
    </row>
    <row r="89" spans="1:8">
      <c r="A89" s="26" t="s">
        <v>148</v>
      </c>
      <c r="B89" s="27"/>
      <c r="C89" s="22">
        <f>C87+C66</f>
        <v>81946272</v>
      </c>
      <c r="D89" s="22">
        <f t="shared" ref="D89:F89" si="5">D87+D66</f>
        <v>84240229</v>
      </c>
      <c r="E89" s="22">
        <f t="shared" si="5"/>
        <v>42183477</v>
      </c>
      <c r="F89" s="22">
        <f t="shared" si="5"/>
        <v>42413879.099999994</v>
      </c>
      <c r="G89" s="22">
        <f>F89-E89</f>
        <v>230402.09999999404</v>
      </c>
      <c r="H89" s="22">
        <f>IF(E89=0,0,F89/E89*100)</f>
        <v>100.54619039582724</v>
      </c>
    </row>
    <row r="92" spans="1:8">
      <c r="A92" s="24"/>
      <c r="B92" s="24" t="s">
        <v>150</v>
      </c>
      <c r="C92" s="24"/>
      <c r="D92" s="24"/>
      <c r="E92" s="25" t="s">
        <v>151</v>
      </c>
      <c r="F92" s="25"/>
      <c r="G92" s="24"/>
      <c r="H92" s="24"/>
    </row>
  </sheetData>
  <mergeCells count="12">
    <mergeCell ref="E1:H1"/>
    <mergeCell ref="E2:H2"/>
    <mergeCell ref="E3:H3"/>
    <mergeCell ref="A4:H4"/>
    <mergeCell ref="A5:H5"/>
    <mergeCell ref="E92:F92"/>
    <mergeCell ref="A86:B86"/>
    <mergeCell ref="A87:B87"/>
    <mergeCell ref="A65:B65"/>
    <mergeCell ref="A66:B66"/>
    <mergeCell ref="A89:B89"/>
    <mergeCell ref="A88:B88"/>
  </mergeCells>
  <pageMargins left="0.32" right="0.33" top="0.39370078740157499" bottom="0.39370078740157499" header="0" footer="0"/>
  <pageSetup paperSize="9" scale="71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BUH02</dc:creator>
  <cp:lastModifiedBy>BUH02</cp:lastModifiedBy>
  <cp:lastPrinted>2020-10-21T08:01:41Z</cp:lastPrinted>
  <dcterms:created xsi:type="dcterms:W3CDTF">2020-10-21T07:40:49Z</dcterms:created>
  <dcterms:modified xsi:type="dcterms:W3CDTF">2020-10-21T08:07:12Z</dcterms:modified>
</cp:coreProperties>
</file>