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10500"/>
  </bookViews>
  <sheets>
    <sheet name="доходи" sheetId="2" r:id="rId1"/>
    <sheet name="видатки" sheetId="3" r:id="rId2"/>
  </sheets>
  <definedNames>
    <definedName name="_xlnm.Print_Area" localSheetId="1">видатки!$A$1:$G$77</definedName>
  </definedNames>
  <calcPr calcId="145621"/>
</workbook>
</file>

<file path=xl/calcChain.xml><?xml version="1.0" encoding="utf-8"?>
<calcChain xmlns="http://schemas.openxmlformats.org/spreadsheetml/2006/main">
  <c r="G104" i="2" l="1"/>
  <c r="F104" i="2"/>
  <c r="D105" i="2"/>
  <c r="D107" i="2" s="1"/>
  <c r="D73" i="3"/>
  <c r="E73" i="3"/>
  <c r="F73" i="3" s="1"/>
  <c r="C73" i="3"/>
  <c r="D106" i="2"/>
  <c r="E106" i="2"/>
  <c r="G106" i="2" s="1"/>
  <c r="E107" i="2"/>
  <c r="C106" i="2"/>
  <c r="C105" i="2"/>
  <c r="C107" i="2" s="1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F106" i="2" l="1"/>
  <c r="F105" i="2"/>
  <c r="F107" i="2"/>
  <c r="G105" i="2"/>
  <c r="G107" i="2"/>
  <c r="G73" i="3"/>
</calcChain>
</file>

<file path=xl/sharedStrings.xml><?xml version="1.0" encoding="utf-8"?>
<sst xmlns="http://schemas.openxmlformats.org/spreadsheetml/2006/main" count="258" uniqueCount="197">
  <si>
    <t>грн.</t>
  </si>
  <si>
    <t>ККД</t>
  </si>
  <si>
    <t>Доходи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</si>
  <si>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</si>
  <si>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</si>
  <si>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</si>
  <si>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</si>
  <si>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</si>
  <si>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</si>
  <si>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</si>
  <si>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</si>
  <si>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</si>
  <si>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</si>
  <si>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</si>
  <si>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</si>
  <si>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</si>
  <si>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</si>
  <si>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</si>
  <si>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</si>
  <si>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</si>
  <si>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</si>
  <si>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</si>
  <si>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</si>
  <si>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</si>
  <si>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</si>
  <si>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</si>
  <si>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</si>
  <si>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</si>
  <si>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</si>
  <si>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</si>
  <si>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</si>
  <si>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</si>
  <si>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</si>
  <si>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</si>
  <si>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</si>
  <si>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</si>
  <si>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</si>
  <si>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</si>
  <si>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</si>
  <si>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</si>
  <si>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</si>
  <si>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</si>
  <si>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</si>
  <si>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</si>
  <si>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</si>
  <si>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</si>
  <si>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</si>
  <si>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</si>
  <si>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</si>
  <si>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</si>
  <si>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</si>
  <si>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</si>
  <si>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</si>
  <si>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</si>
  <si>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</si>
  <si>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</si>
  <si>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</si>
  <si>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</si>
  <si>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</si>
  <si>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</si>
  <si>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</si>
  <si>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</si>
  <si>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</si>
  <si>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</si>
  <si>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</si>
  <si>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</si>
  <si>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</si>
  <si>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</si>
  <si>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</si>
  <si>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</si>
  <si>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 xml:space="preserve">                             Додаток № 1 </t>
  </si>
  <si>
    <t xml:space="preserve">              до рішення 2 сесії 8 скликання</t>
  </si>
  <si>
    <t xml:space="preserve">       від 12.02.2021 року     </t>
  </si>
  <si>
    <t>Бюджет тг смт Семенiвка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</si>
  <si>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</si>
  <si>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</si>
  <si>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</si>
  <si>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</si>
  <si>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</si>
  <si>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</si>
  <si>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</si>
  <si>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</si>
  <si>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</si>
  <si>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</si>
  <si>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</si>
  <si>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</si>
  <si>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</si>
  <si>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</si>
  <si>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СПЕЦІАЛЬНИЙ ФОНД</t>
  </si>
  <si>
    <t>Всього по загальному фонду без урахування трансфертів</t>
  </si>
  <si>
    <t>Всього по загальному</t>
  </si>
  <si>
    <t>Всього по спеціальному фонду без урахування трансфертів</t>
  </si>
  <si>
    <t>Всього по спеціальному фонду</t>
  </si>
  <si>
    <t>Разом по загальному та спеціальному фонду без урахування трансфертів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</si>
  <si>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</si>
  <si>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</si>
  <si>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</si>
  <si>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</si>
  <si>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</si>
  <si>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</si>
  <si>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0210150</t>
  </si>
  <si>
    <t>Проведення місцевих виборів</t>
  </si>
  <si>
    <t>0210191</t>
  </si>
  <si>
    <t>Надання дошкільної освіти</t>
  </si>
  <si>
    <t>0211010</t>
  </si>
  <si>
    <t>Надання спеціальної освіти мистецькими школами</t>
  </si>
  <si>
    <t>0211100</t>
  </si>
  <si>
    <t>0213102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</si>
  <si>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</si>
  <si>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Утримання та забезпечення діяльності центрів соціальних служб для сім`ї, дітей та молоді</t>
  </si>
  <si>
    <t>0213121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</si>
  <si>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</si>
  <si>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0213192</t>
  </si>
  <si>
    <t>Організація та проведення громадських робіт</t>
  </si>
  <si>
    <t>0213210</t>
  </si>
  <si>
    <t>Забезпечення діяльності інших закладів у сфері соціального захисту і соціального забезпечення</t>
  </si>
  <si>
    <t>0213241</t>
  </si>
  <si>
    <t>Інші заходи у сфері соціального захисту і соціального забезпечення</t>
  </si>
  <si>
    <t>0213242</t>
  </si>
  <si>
    <t>Забезпечення діяльності бібліотек</t>
  </si>
  <si>
    <t>0214030</t>
  </si>
  <si>
    <t>Забезпечення діяльності палаців i будинків культури, клубів, центрів дозвілля та iнших клубних закладів</t>
  </si>
  <si>
    <t>0214060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</si>
  <si>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</si>
  <si>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0216020</t>
  </si>
  <si>
    <t>Організація благоустрою населених пунктів</t>
  </si>
  <si>
    <t>0216030</t>
  </si>
  <si>
    <t>Інша діяльність у сфері житлово-комунального господарства</t>
  </si>
  <si>
    <t>0216090</t>
  </si>
  <si>
    <t>Утримання та розвиток інших об`єктів транспортної інфраструктури</t>
  </si>
  <si>
    <t>0217442</t>
  </si>
  <si>
    <t>Членські внески до асоціацій органів місцевого самоврядування</t>
  </si>
  <si>
    <t>0217680</t>
  </si>
  <si>
    <t>Інші заходи, пов`язані з економічною діяльністю</t>
  </si>
  <si>
    <t>0217693</t>
  </si>
  <si>
    <t>Заходи із запобігання та ліквідації надзвичайних ситуацій та наслідків стихійного лиха</t>
  </si>
  <si>
    <t>0218110</t>
  </si>
  <si>
    <t>0219130</t>
  </si>
  <si>
    <t>0219770</t>
  </si>
  <si>
    <t>Субвенція з місцевого бюджету державному бюджету на виконання програм соціально-економічного розвитку регіонів</t>
  </si>
  <si>
    <t>0219800</t>
  </si>
  <si>
    <t>Керівництво і управління у відповідній сфері у містах (місті Києві), селищах, селах, об`єднаних територіальних громадах</t>
  </si>
  <si>
    <t>0610160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</si>
  <si>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</si>
  <si>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0611020</t>
  </si>
  <si>
    <t>Методичне забезпечення діяльності закладів освіти</t>
  </si>
  <si>
    <t>0611150</t>
  </si>
  <si>
    <t>Забезпечення діяльності інших закладів у сфері освіти</t>
  </si>
  <si>
    <t>0611161</t>
  </si>
  <si>
    <t>Інші програми та заходи у сфері освіти</t>
  </si>
  <si>
    <t>0611162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</si>
  <si>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</si>
  <si>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0613140</t>
  </si>
  <si>
    <t>Утримання та навчально-тренувальна робота комунальних дитячо-юнацьких спортивних шкіл</t>
  </si>
  <si>
    <t>0615031</t>
  </si>
  <si>
    <t>% виконання за 2020 рік</t>
  </si>
  <si>
    <t>Річний план на 2020 рік</t>
  </si>
  <si>
    <t>План з урахуванням змін на 2020 рік</t>
  </si>
  <si>
    <t>Фактичне виконання за 2020 рік</t>
  </si>
  <si>
    <t xml:space="preserve">Відхилення  від  плану  за 2020 рік                   (+; -) </t>
  </si>
  <si>
    <t>Усього по загальному фонду</t>
  </si>
  <si>
    <t>ЗАГАЛЬНИЙ ФОНД</t>
  </si>
  <si>
    <t>1000</t>
  </si>
  <si>
    <t>Освіта</t>
  </si>
  <si>
    <t>4000</t>
  </si>
  <si>
    <t>Культура i мистецтво</t>
  </si>
  <si>
    <t>6000</t>
  </si>
  <si>
    <t>Житлово-комунальне господарство</t>
  </si>
  <si>
    <t>5000</t>
  </si>
  <si>
    <t>Фiзична культура i спорт</t>
  </si>
  <si>
    <t>0216040</t>
  </si>
  <si>
    <t>Заходи, пов`язані з поліпшенням питної води</t>
  </si>
  <si>
    <t>0217310</t>
  </si>
  <si>
    <t>Будівництво об`єктів житлово-комунального господарства</t>
  </si>
  <si>
    <t>0217330</t>
  </si>
  <si>
    <t>Будівництво1 інших об`єктів комунальної власності</t>
  </si>
  <si>
    <t>0217370</t>
  </si>
  <si>
    <t>Реалізація інших заходів щодо соціально-економічного розвитку територій</t>
  </si>
  <si>
    <t>0611180</t>
  </si>
  <si>
    <t>Виконання заходів в рамках реалізації програми `Спроможна школа для кращих результатів`</t>
  </si>
  <si>
    <t>Разом по загальному та спеціальному фондах</t>
  </si>
  <si>
    <t xml:space="preserve">Виконання дохідної частини загального та спеціального фондів за  2020 рік   </t>
  </si>
  <si>
    <t>по бюджету Семенівської ТГ</t>
  </si>
  <si>
    <t>Виконання видаткової частини загального та спеціального фондів за  2020 рік</t>
  </si>
  <si>
    <t xml:space="preserve">                             Додаток № 2</t>
  </si>
  <si>
    <t>Усього по спеціальному фонду</t>
  </si>
  <si>
    <t>Начальник відділу-головний бухгалтер</t>
  </si>
  <si>
    <t>Юлія КОЛОТУХА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</si>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</sst>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0" borderId="0" xfId="1" applyAlignment="1">
      <alignment horizontal="left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2" xfId="0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2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2" fontId="4" fillId="0" borderId="0" xfId="4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3" xfId="0" quotePrefix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quotePrefix="1" applyFont="1" applyFill="1" applyBorder="1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0" fontId="6" fillId="0" borderId="0" xfId="1" applyFont="1" applyAlignment="1">
      <alignment horizontal="righ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view="pageBreakPreview" zoomScale="60" workbookViewId="0">
      <selection activeCell="I6" sqref="I6"/>
    </sheetView>
  </sheetViews>
  <sheetFormatPr defaultRowHeight="15" x14ac:dyDescent="0.25"/>
  <cols>
    <col min="1" max="1" width="11.28515625" style="3" bestFit="1" customWidth="1"/>
    <col min="2" max="2" width="38.140625" style="13" customWidth="1"/>
    <col min="3" max="3" width="15.7109375" style="3" customWidth="1"/>
    <col min="4" max="4" width="13.85546875" style="3" customWidth="1"/>
    <col min="5" max="5" width="14.42578125" style="3" bestFit="1" customWidth="1"/>
    <col min="6" max="6" width="14" style="3" bestFit="1" customWidth="1"/>
    <col min="7" max="7" width="10.85546875" style="3" customWidth="1"/>
  </cols>
  <sheetData>
    <row r="1" spans="1:9" x14ac:dyDescent="0.25">
      <c r="A1" s="4"/>
      <c r="B1" s="8"/>
      <c r="C1" s="4"/>
      <c r="D1" s="52" t="s">
        <v>70</v>
      </c>
      <c r="E1" s="52"/>
      <c r="F1" s="52"/>
      <c r="G1" s="52"/>
    </row>
    <row r="2" spans="1:9" x14ac:dyDescent="0.25">
      <c r="A2" s="5"/>
      <c r="B2" s="9"/>
      <c r="C2" s="5"/>
      <c r="D2" s="53" t="s">
        <v>71</v>
      </c>
      <c r="E2" s="53"/>
      <c r="F2" s="53"/>
      <c r="G2" s="53"/>
    </row>
    <row r="3" spans="1:9" x14ac:dyDescent="0.25">
      <c r="A3" s="5"/>
      <c r="B3" s="10"/>
      <c r="C3" s="5"/>
      <c r="D3" s="53" t="s">
        <v>72</v>
      </c>
      <c r="E3" s="53"/>
      <c r="F3" s="53"/>
      <c r="G3" s="53"/>
    </row>
    <row r="4" spans="1:9" ht="15.75" x14ac:dyDescent="0.25">
      <c r="A4" s="54" t="s">
        <v>181</v>
      </c>
      <c r="B4" s="54"/>
      <c r="C4" s="54"/>
      <c r="D4" s="54"/>
      <c r="E4" s="54"/>
      <c r="F4" s="54"/>
      <c r="G4" s="54"/>
    </row>
    <row r="5" spans="1:9" x14ac:dyDescent="0.25">
      <c r="A5" s="55" t="s">
        <v>182</v>
      </c>
      <c r="B5" s="55"/>
      <c r="C5" s="55"/>
      <c r="D5" s="55"/>
      <c r="E5" s="55"/>
      <c r="F5" s="55"/>
      <c r="G5" s="55"/>
    </row>
    <row r="6" spans="1:9" x14ac:dyDescent="0.25">
      <c r="B6" s="11"/>
      <c r="C6" s="2"/>
      <c r="G6" s="3" t="s">
        <v>0</v>
      </c>
      <c r="I6" t="s">
        <v>196</v>
      </c>
    </row>
    <row r="7" spans="1:9" x14ac:dyDescent="0.25">
      <c r="A7" s="56" t="s">
        <v>1</v>
      </c>
      <c r="B7" s="58" t="s">
        <v>2</v>
      </c>
      <c r="C7" s="56" t="s">
        <v>73</v>
      </c>
      <c r="D7" s="57"/>
      <c r="E7" s="57"/>
      <c r="F7" s="57"/>
      <c r="G7" s="57"/>
    </row>
    <row r="8" spans="1:9" ht="60" x14ac:dyDescent="0.25">
      <c r="A8" s="57"/>
      <c r="B8" s="59"/>
      <c r="C8" s="25" t="s">
        <v>156</v>
      </c>
      <c r="D8" s="25" t="s">
        <v>157</v>
      </c>
      <c r="E8" s="25" t="s">
        <v>158</v>
      </c>
      <c r="F8" s="27" t="s">
        <v>159</v>
      </c>
      <c r="G8" s="27" t="s">
        <v>155</v>
      </c>
    </row>
    <row r="9" spans="1:9" s="3" customFormat="1" x14ac:dyDescent="0.25">
      <c r="A9" s="6">
        <v>10000000</v>
      </c>
      <c r="B9" s="12" t="s">
        <v>3</v>
      </c>
      <c r="C9" s="7">
        <v>55982260</v>
      </c>
      <c r="D9" s="7">
        <v>60237568</v>
      </c>
      <c r="E9" s="7">
        <v>58412379.88000001</v>
      </c>
      <c r="F9" s="7">
        <f t="shared" ref="F9:F40" si="0">E9-D9</f>
        <v>-1825188.1199999899</v>
      </c>
      <c r="G9" s="7">
        <f t="shared" ref="G9:G40" si="1">IF(D9=0,0,E9/D9*100)</f>
        <v>96.970016917017659</v>
      </c>
    </row>
    <row r="10" spans="1:9" s="3" customFormat="1" ht="45" x14ac:dyDescent="0.25">
      <c r="A10" s="6">
        <v>11000000</v>
      </c>
      <c r="B10" s="12" t="s">
        <v>4</v>
      </c>
      <c r="C10" s="7">
        <v>28460100</v>
      </c>
      <c r="D10" s="7">
        <v>31499858</v>
      </c>
      <c r="E10" s="7">
        <v>30224462.190000001</v>
      </c>
      <c r="F10" s="7">
        <f t="shared" si="0"/>
        <v>-1275395.8099999987</v>
      </c>
      <c r="G10" s="7">
        <f t="shared" si="1"/>
        <v>95.951106160542068</v>
      </c>
    </row>
    <row r="11" spans="1:9" s="3" customFormat="1" ht="30" x14ac:dyDescent="0.25">
      <c r="A11" s="6">
        <v>11010000</v>
      </c>
      <c r="B11" s="12" t="s">
        <v>5</v>
      </c>
      <c r="C11" s="7">
        <v>28448600</v>
      </c>
      <c r="D11" s="7">
        <v>31496739</v>
      </c>
      <c r="E11" s="7">
        <v>30221343.190000001</v>
      </c>
      <c r="F11" s="7">
        <f t="shared" si="0"/>
        <v>-1275395.8099999987</v>
      </c>
      <c r="G11" s="7">
        <f t="shared" si="1"/>
        <v>95.950705214276311</v>
      </c>
    </row>
    <row r="12" spans="1:9" s="3" customFormat="1" ht="60" x14ac:dyDescent="0.25">
      <c r="A12" s="6">
        <v>11010100</v>
      </c>
      <c r="B12" s="12" t="s">
        <v>6</v>
      </c>
      <c r="C12" s="7">
        <v>21387300</v>
      </c>
      <c r="D12" s="7">
        <v>21907300</v>
      </c>
      <c r="E12" s="7">
        <v>22747659.399999999</v>
      </c>
      <c r="F12" s="7">
        <f t="shared" si="0"/>
        <v>840359.39999999851</v>
      </c>
      <c r="G12" s="7">
        <f t="shared" si="1"/>
        <v>103.8359788746217</v>
      </c>
    </row>
    <row r="13" spans="1:9" s="3" customFormat="1" ht="90" x14ac:dyDescent="0.25">
      <c r="A13" s="6">
        <v>11010200</v>
      </c>
      <c r="B13" s="12" t="s">
        <v>7</v>
      </c>
      <c r="C13" s="7">
        <v>1310000</v>
      </c>
      <c r="D13" s="7">
        <v>1360000</v>
      </c>
      <c r="E13" s="7">
        <v>1414032.76</v>
      </c>
      <c r="F13" s="7">
        <f t="shared" si="0"/>
        <v>54032.760000000009</v>
      </c>
      <c r="G13" s="7">
        <f t="shared" si="1"/>
        <v>103.97299705882352</v>
      </c>
    </row>
    <row r="14" spans="1:9" s="3" customFormat="1" ht="60" x14ac:dyDescent="0.25">
      <c r="A14" s="6">
        <v>11010400</v>
      </c>
      <c r="B14" s="12" t="s">
        <v>8</v>
      </c>
      <c r="C14" s="7">
        <v>5162300</v>
      </c>
      <c r="D14" s="7">
        <v>7640439</v>
      </c>
      <c r="E14" s="7">
        <v>5591387.4100000001</v>
      </c>
      <c r="F14" s="7">
        <f t="shared" si="0"/>
        <v>-2049051.5899999999</v>
      </c>
      <c r="G14" s="7">
        <f t="shared" si="1"/>
        <v>73.18149402148228</v>
      </c>
    </row>
    <row r="15" spans="1:9" s="3" customFormat="1" ht="45" x14ac:dyDescent="0.25">
      <c r="A15" s="6">
        <v>11010500</v>
      </c>
      <c r="B15" s="12" t="s">
        <v>9</v>
      </c>
      <c r="C15" s="7">
        <v>589000</v>
      </c>
      <c r="D15" s="7">
        <v>589000</v>
      </c>
      <c r="E15" s="7">
        <v>468263.62</v>
      </c>
      <c r="F15" s="7">
        <f t="shared" si="0"/>
        <v>-120736.38</v>
      </c>
      <c r="G15" s="7">
        <f t="shared" si="1"/>
        <v>79.501463497453301</v>
      </c>
    </row>
    <row r="16" spans="1:9" s="3" customFormat="1" x14ac:dyDescent="0.25">
      <c r="A16" s="6">
        <v>11020000</v>
      </c>
      <c r="B16" s="12" t="s">
        <v>10</v>
      </c>
      <c r="C16" s="7">
        <v>11500</v>
      </c>
      <c r="D16" s="7">
        <v>3119</v>
      </c>
      <c r="E16" s="7">
        <v>3119</v>
      </c>
      <c r="F16" s="7">
        <f t="shared" si="0"/>
        <v>0</v>
      </c>
      <c r="G16" s="7">
        <f t="shared" si="1"/>
        <v>100</v>
      </c>
    </row>
    <row r="17" spans="1:7" s="3" customFormat="1" ht="45" x14ac:dyDescent="0.25">
      <c r="A17" s="6">
        <v>11020200</v>
      </c>
      <c r="B17" s="12" t="s">
        <v>11</v>
      </c>
      <c r="C17" s="7">
        <v>11500</v>
      </c>
      <c r="D17" s="7">
        <v>3119</v>
      </c>
      <c r="E17" s="7">
        <v>3119</v>
      </c>
      <c r="F17" s="7">
        <f t="shared" si="0"/>
        <v>0</v>
      </c>
      <c r="G17" s="7">
        <f t="shared" si="1"/>
        <v>100</v>
      </c>
    </row>
    <row r="18" spans="1:7" s="3" customFormat="1" ht="30" x14ac:dyDescent="0.25">
      <c r="A18" s="6">
        <v>13000000</v>
      </c>
      <c r="B18" s="12" t="s">
        <v>12</v>
      </c>
      <c r="C18" s="7">
        <v>5400</v>
      </c>
      <c r="D18" s="7">
        <v>3048</v>
      </c>
      <c r="E18" s="7">
        <v>3060.05</v>
      </c>
      <c r="F18" s="7">
        <f t="shared" si="0"/>
        <v>12.050000000000182</v>
      </c>
      <c r="G18" s="7">
        <f t="shared" si="1"/>
        <v>100.39534120734911</v>
      </c>
    </row>
    <row r="19" spans="1:7" s="3" customFormat="1" ht="30" x14ac:dyDescent="0.25">
      <c r="A19" s="6">
        <v>13010000</v>
      </c>
      <c r="B19" s="12" t="s">
        <v>13</v>
      </c>
      <c r="C19" s="7">
        <v>3400</v>
      </c>
      <c r="D19" s="7">
        <v>490</v>
      </c>
      <c r="E19" s="7">
        <v>510.41</v>
      </c>
      <c r="F19" s="7">
        <f t="shared" si="0"/>
        <v>20.410000000000025</v>
      </c>
      <c r="G19" s="7">
        <f t="shared" si="1"/>
        <v>104.16530612244898</v>
      </c>
    </row>
    <row r="20" spans="1:7" s="3" customFormat="1" ht="105" x14ac:dyDescent="0.25">
      <c r="A20" s="6">
        <v>13010200</v>
      </c>
      <c r="B20" s="12" t="s">
        <v>14</v>
      </c>
      <c r="C20" s="7">
        <v>3400</v>
      </c>
      <c r="D20" s="7">
        <v>490</v>
      </c>
      <c r="E20" s="7">
        <v>510.41</v>
      </c>
      <c r="F20" s="7">
        <f t="shared" si="0"/>
        <v>20.410000000000025</v>
      </c>
      <c r="G20" s="7">
        <f t="shared" si="1"/>
        <v>104.16530612244898</v>
      </c>
    </row>
    <row r="21" spans="1:7" s="3" customFormat="1" ht="30" x14ac:dyDescent="0.25">
      <c r="A21" s="6">
        <v>13020000</v>
      </c>
      <c r="B21" s="12" t="s">
        <v>15</v>
      </c>
      <c r="C21" s="7">
        <v>100</v>
      </c>
      <c r="D21" s="7">
        <v>80</v>
      </c>
      <c r="E21" s="7">
        <v>71.03</v>
      </c>
      <c r="F21" s="7">
        <f t="shared" si="0"/>
        <v>-8.9699999999999989</v>
      </c>
      <c r="G21" s="7">
        <f t="shared" si="1"/>
        <v>88.787499999999994</v>
      </c>
    </row>
    <row r="22" spans="1:7" s="3" customFormat="1" ht="45" x14ac:dyDescent="0.25">
      <c r="A22" s="6">
        <v>13020200</v>
      </c>
      <c r="B22" s="12" t="s">
        <v>16</v>
      </c>
      <c r="C22" s="7">
        <v>100</v>
      </c>
      <c r="D22" s="7">
        <v>80</v>
      </c>
      <c r="E22" s="7">
        <v>71.03</v>
      </c>
      <c r="F22" s="7">
        <f t="shared" si="0"/>
        <v>-8.9699999999999989</v>
      </c>
      <c r="G22" s="7">
        <f t="shared" si="1"/>
        <v>88.787499999999994</v>
      </c>
    </row>
    <row r="23" spans="1:7" s="3" customFormat="1" x14ac:dyDescent="0.25">
      <c r="A23" s="6">
        <v>13030000</v>
      </c>
      <c r="B23" s="12" t="s">
        <v>17</v>
      </c>
      <c r="C23" s="7">
        <v>1900</v>
      </c>
      <c r="D23" s="7">
        <v>2478</v>
      </c>
      <c r="E23" s="7">
        <v>2478.61</v>
      </c>
      <c r="F23" s="7">
        <f t="shared" si="0"/>
        <v>0.61000000000012733</v>
      </c>
      <c r="G23" s="7">
        <f t="shared" si="1"/>
        <v>100.02461662631154</v>
      </c>
    </row>
    <row r="24" spans="1:7" s="3" customFormat="1" ht="45" x14ac:dyDescent="0.25">
      <c r="A24" s="6">
        <v>13030100</v>
      </c>
      <c r="B24" s="12" t="s">
        <v>18</v>
      </c>
      <c r="C24" s="7">
        <v>1500</v>
      </c>
      <c r="D24" s="7">
        <v>2478</v>
      </c>
      <c r="E24" s="7">
        <v>2478.61</v>
      </c>
      <c r="F24" s="7">
        <f t="shared" si="0"/>
        <v>0.61000000000012733</v>
      </c>
      <c r="G24" s="7">
        <f t="shared" si="1"/>
        <v>100.02461662631154</v>
      </c>
    </row>
    <row r="25" spans="1:7" s="3" customFormat="1" ht="45" x14ac:dyDescent="0.25">
      <c r="A25" s="6">
        <v>13030200</v>
      </c>
      <c r="B25" s="12" t="s">
        <v>19</v>
      </c>
      <c r="C25" s="7">
        <v>400</v>
      </c>
      <c r="D25" s="7">
        <v>0</v>
      </c>
      <c r="E25" s="7">
        <v>0</v>
      </c>
      <c r="F25" s="7">
        <f t="shared" si="0"/>
        <v>0</v>
      </c>
      <c r="G25" s="7">
        <f t="shared" si="1"/>
        <v>0</v>
      </c>
    </row>
    <row r="26" spans="1:7" s="3" customFormat="1" ht="30" x14ac:dyDescent="0.25">
      <c r="A26" s="6">
        <v>14000000</v>
      </c>
      <c r="B26" s="12" t="s">
        <v>20</v>
      </c>
      <c r="C26" s="7">
        <v>4770000</v>
      </c>
      <c r="D26" s="7">
        <v>4957700</v>
      </c>
      <c r="E26" s="7">
        <v>5034136.99</v>
      </c>
      <c r="F26" s="7">
        <f t="shared" si="0"/>
        <v>76436.990000000224</v>
      </c>
      <c r="G26" s="7">
        <f t="shared" si="1"/>
        <v>101.54178328660468</v>
      </c>
    </row>
    <row r="27" spans="1:7" s="3" customFormat="1" ht="45" x14ac:dyDescent="0.25">
      <c r="A27" s="6">
        <v>14020000</v>
      </c>
      <c r="B27" s="12" t="s">
        <v>21</v>
      </c>
      <c r="C27" s="7">
        <v>730000</v>
      </c>
      <c r="D27" s="7">
        <v>817700</v>
      </c>
      <c r="E27" s="7">
        <v>866311.1</v>
      </c>
      <c r="F27" s="7">
        <f t="shared" si="0"/>
        <v>48611.099999999977</v>
      </c>
      <c r="G27" s="7">
        <f t="shared" si="1"/>
        <v>105.94485752721046</v>
      </c>
    </row>
    <row r="28" spans="1:7" s="3" customFormat="1" x14ac:dyDescent="0.25">
      <c r="A28" s="6">
        <v>14021900</v>
      </c>
      <c r="B28" s="12" t="s">
        <v>22</v>
      </c>
      <c r="C28" s="7">
        <v>730000</v>
      </c>
      <c r="D28" s="7">
        <v>817700</v>
      </c>
      <c r="E28" s="7">
        <v>866311.1</v>
      </c>
      <c r="F28" s="7">
        <f t="shared" si="0"/>
        <v>48611.099999999977</v>
      </c>
      <c r="G28" s="7">
        <f t="shared" si="1"/>
        <v>105.94485752721046</v>
      </c>
    </row>
    <row r="29" spans="1:7" s="3" customFormat="1" ht="45" x14ac:dyDescent="0.25">
      <c r="A29" s="6">
        <v>14030000</v>
      </c>
      <c r="B29" s="12" t="s">
        <v>23</v>
      </c>
      <c r="C29" s="7">
        <v>3070000</v>
      </c>
      <c r="D29" s="7">
        <v>3070000</v>
      </c>
      <c r="E29" s="7">
        <v>3027176.05</v>
      </c>
      <c r="F29" s="7">
        <f t="shared" si="0"/>
        <v>-42823.950000000186</v>
      </c>
      <c r="G29" s="7">
        <f t="shared" si="1"/>
        <v>98.605083061889246</v>
      </c>
    </row>
    <row r="30" spans="1:7" s="3" customFormat="1" x14ac:dyDescent="0.25">
      <c r="A30" s="6">
        <v>14031900</v>
      </c>
      <c r="B30" s="12" t="s">
        <v>22</v>
      </c>
      <c r="C30" s="7">
        <v>3070000</v>
      </c>
      <c r="D30" s="7">
        <v>3070000</v>
      </c>
      <c r="E30" s="7">
        <v>3027176.05</v>
      </c>
      <c r="F30" s="7">
        <f t="shared" si="0"/>
        <v>-42823.950000000186</v>
      </c>
      <c r="G30" s="7">
        <f t="shared" si="1"/>
        <v>98.605083061889246</v>
      </c>
    </row>
    <row r="31" spans="1:7" s="3" customFormat="1" ht="45" x14ac:dyDescent="0.25">
      <c r="A31" s="6">
        <v>14040000</v>
      </c>
      <c r="B31" s="12" t="s">
        <v>24</v>
      </c>
      <c r="C31" s="7">
        <v>970000</v>
      </c>
      <c r="D31" s="7">
        <v>1070000</v>
      </c>
      <c r="E31" s="7">
        <v>1140649.8400000001</v>
      </c>
      <c r="F31" s="7">
        <f t="shared" si="0"/>
        <v>70649.840000000084</v>
      </c>
      <c r="G31" s="7">
        <f t="shared" si="1"/>
        <v>106.60278878504674</v>
      </c>
    </row>
    <row r="32" spans="1:7" s="3" customFormat="1" x14ac:dyDescent="0.25">
      <c r="A32" s="6">
        <v>18000000</v>
      </c>
      <c r="B32" s="12" t="s">
        <v>25</v>
      </c>
      <c r="C32" s="7">
        <v>22746760</v>
      </c>
      <c r="D32" s="7">
        <v>23776962</v>
      </c>
      <c r="E32" s="7">
        <v>23150720.649999999</v>
      </c>
      <c r="F32" s="7">
        <f t="shared" si="0"/>
        <v>-626241.35000000149</v>
      </c>
      <c r="G32" s="7">
        <f t="shared" si="1"/>
        <v>97.366184334230752</v>
      </c>
    </row>
    <row r="33" spans="1:7" s="3" customFormat="1" x14ac:dyDescent="0.25">
      <c r="A33" s="6">
        <v>18010000</v>
      </c>
      <c r="B33" s="12" t="s">
        <v>26</v>
      </c>
      <c r="C33" s="7">
        <v>14786260</v>
      </c>
      <c r="D33" s="7">
        <v>15582260</v>
      </c>
      <c r="E33" s="7">
        <v>15081419.699999999</v>
      </c>
      <c r="F33" s="7">
        <f t="shared" si="0"/>
        <v>-500840.30000000075</v>
      </c>
      <c r="G33" s="7">
        <f t="shared" si="1"/>
        <v>96.785830168409461</v>
      </c>
    </row>
    <row r="34" spans="1:7" s="3" customFormat="1" ht="75" x14ac:dyDescent="0.25">
      <c r="A34" s="6">
        <v>18010100</v>
      </c>
      <c r="B34" s="12" t="s">
        <v>27</v>
      </c>
      <c r="C34" s="7">
        <v>30000</v>
      </c>
      <c r="D34" s="7">
        <v>34000</v>
      </c>
      <c r="E34" s="7">
        <v>23436.93</v>
      </c>
      <c r="F34" s="7">
        <f t="shared" si="0"/>
        <v>-10563.07</v>
      </c>
      <c r="G34" s="7">
        <f t="shared" si="1"/>
        <v>68.932147058823531</v>
      </c>
    </row>
    <row r="35" spans="1:7" s="3" customFormat="1" ht="60" x14ac:dyDescent="0.25">
      <c r="A35" s="6">
        <v>18010200</v>
      </c>
      <c r="B35" s="12" t="s">
        <v>28</v>
      </c>
      <c r="C35" s="7">
        <v>67000</v>
      </c>
      <c r="D35" s="7">
        <v>69300</v>
      </c>
      <c r="E35" s="7">
        <v>69755.37</v>
      </c>
      <c r="F35" s="7">
        <f t="shared" si="0"/>
        <v>455.36999999999534</v>
      </c>
      <c r="G35" s="7">
        <f t="shared" si="1"/>
        <v>100.65709956709956</v>
      </c>
    </row>
    <row r="36" spans="1:7" s="3" customFormat="1" ht="60" x14ac:dyDescent="0.25">
      <c r="A36" s="6">
        <v>18010300</v>
      </c>
      <c r="B36" s="12" t="s">
        <v>29</v>
      </c>
      <c r="C36" s="7">
        <v>120000</v>
      </c>
      <c r="D36" s="7">
        <v>120000</v>
      </c>
      <c r="E36" s="7">
        <v>110500.95</v>
      </c>
      <c r="F36" s="7">
        <f t="shared" si="0"/>
        <v>-9499.0500000000029</v>
      </c>
      <c r="G36" s="7">
        <f t="shared" si="1"/>
        <v>92.084125</v>
      </c>
    </row>
    <row r="37" spans="1:7" s="3" customFormat="1" ht="75" x14ac:dyDescent="0.25">
      <c r="A37" s="6">
        <v>18010400</v>
      </c>
      <c r="B37" s="12" t="s">
        <v>30</v>
      </c>
      <c r="C37" s="7">
        <v>3303000</v>
      </c>
      <c r="D37" s="7">
        <v>3855100</v>
      </c>
      <c r="E37" s="7">
        <v>3851958.61</v>
      </c>
      <c r="F37" s="7">
        <f t="shared" si="0"/>
        <v>-3141.3900000001304</v>
      </c>
      <c r="G37" s="7">
        <f t="shared" si="1"/>
        <v>99.918513397836634</v>
      </c>
    </row>
    <row r="38" spans="1:7" s="3" customFormat="1" x14ac:dyDescent="0.25">
      <c r="A38" s="6">
        <v>18010500</v>
      </c>
      <c r="B38" s="12" t="s">
        <v>31</v>
      </c>
      <c r="C38" s="7">
        <v>1100000</v>
      </c>
      <c r="D38" s="7">
        <v>1100000</v>
      </c>
      <c r="E38" s="7">
        <v>1031251.74</v>
      </c>
      <c r="F38" s="7">
        <f t="shared" si="0"/>
        <v>-68748.260000000009</v>
      </c>
      <c r="G38" s="7">
        <f t="shared" si="1"/>
        <v>93.750158181818179</v>
      </c>
    </row>
    <row r="39" spans="1:7" s="3" customFormat="1" x14ac:dyDescent="0.25">
      <c r="A39" s="6">
        <v>18010600</v>
      </c>
      <c r="B39" s="12" t="s">
        <v>32</v>
      </c>
      <c r="C39" s="7">
        <v>8036260</v>
      </c>
      <c r="D39" s="7">
        <v>8036260</v>
      </c>
      <c r="E39" s="7">
        <v>7642158.0700000003</v>
      </c>
      <c r="F39" s="7">
        <f t="shared" si="0"/>
        <v>-394101.9299999997</v>
      </c>
      <c r="G39" s="7">
        <f t="shared" si="1"/>
        <v>95.095953465915741</v>
      </c>
    </row>
    <row r="40" spans="1:7" s="3" customFormat="1" x14ac:dyDescent="0.25">
      <c r="A40" s="6">
        <v>18010700</v>
      </c>
      <c r="B40" s="12" t="s">
        <v>33</v>
      </c>
      <c r="C40" s="7">
        <v>580000</v>
      </c>
      <c r="D40" s="7">
        <v>617600</v>
      </c>
      <c r="E40" s="7">
        <v>668561</v>
      </c>
      <c r="F40" s="7">
        <f t="shared" si="0"/>
        <v>50961</v>
      </c>
      <c r="G40" s="7">
        <f t="shared" si="1"/>
        <v>108.251457253886</v>
      </c>
    </row>
    <row r="41" spans="1:7" s="3" customFormat="1" x14ac:dyDescent="0.25">
      <c r="A41" s="6">
        <v>18010900</v>
      </c>
      <c r="B41" s="12" t="s">
        <v>34</v>
      </c>
      <c r="C41" s="7">
        <v>1550000</v>
      </c>
      <c r="D41" s="7">
        <v>1750000</v>
      </c>
      <c r="E41" s="7">
        <v>1683797.03</v>
      </c>
      <c r="F41" s="7">
        <f t="shared" ref="F41:F72" si="2">E41-D41</f>
        <v>-66202.969999999972</v>
      </c>
      <c r="G41" s="7">
        <f t="shared" ref="G41:G72" si="3">IF(D41=0,0,E41/D41*100)</f>
        <v>96.216973142857142</v>
      </c>
    </row>
    <row r="42" spans="1:7" s="3" customFormat="1" x14ac:dyDescent="0.25">
      <c r="A42" s="6">
        <v>18050000</v>
      </c>
      <c r="B42" s="12" t="s">
        <v>35</v>
      </c>
      <c r="C42" s="7">
        <v>7960500</v>
      </c>
      <c r="D42" s="7">
        <v>8194702</v>
      </c>
      <c r="E42" s="7">
        <v>8069300.9499999993</v>
      </c>
      <c r="F42" s="7">
        <f t="shared" si="2"/>
        <v>-125401.05000000075</v>
      </c>
      <c r="G42" s="7">
        <f t="shared" si="3"/>
        <v>98.469730198852858</v>
      </c>
    </row>
    <row r="43" spans="1:7" s="3" customFormat="1" x14ac:dyDescent="0.25">
      <c r="A43" s="6">
        <v>18050300</v>
      </c>
      <c r="B43" s="12" t="s">
        <v>36</v>
      </c>
      <c r="C43" s="7">
        <v>360000</v>
      </c>
      <c r="D43" s="7">
        <v>260000</v>
      </c>
      <c r="E43" s="7">
        <v>264791.84000000003</v>
      </c>
      <c r="F43" s="7">
        <f t="shared" si="2"/>
        <v>4791.8400000000256</v>
      </c>
      <c r="G43" s="7">
        <f t="shared" si="3"/>
        <v>101.8430153846154</v>
      </c>
    </row>
    <row r="44" spans="1:7" s="3" customFormat="1" x14ac:dyDescent="0.25">
      <c r="A44" s="6">
        <v>18050400</v>
      </c>
      <c r="B44" s="12" t="s">
        <v>37</v>
      </c>
      <c r="C44" s="7">
        <v>4000500</v>
      </c>
      <c r="D44" s="7">
        <v>4534702</v>
      </c>
      <c r="E44" s="7">
        <v>4578580.43</v>
      </c>
      <c r="F44" s="7">
        <f t="shared" si="2"/>
        <v>43878.429999999702</v>
      </c>
      <c r="G44" s="7">
        <f t="shared" si="3"/>
        <v>100.96761440994358</v>
      </c>
    </row>
    <row r="45" spans="1:7" s="3" customFormat="1" ht="105" x14ac:dyDescent="0.25">
      <c r="A45" s="6">
        <v>18050500</v>
      </c>
      <c r="B45" s="12" t="s">
        <v>38</v>
      </c>
      <c r="C45" s="7">
        <v>3600000</v>
      </c>
      <c r="D45" s="7">
        <v>3400000</v>
      </c>
      <c r="E45" s="7">
        <v>3225928.68</v>
      </c>
      <c r="F45" s="7">
        <f t="shared" si="2"/>
        <v>-174071.31999999983</v>
      </c>
      <c r="G45" s="7">
        <f t="shared" si="3"/>
        <v>94.88025529411766</v>
      </c>
    </row>
    <row r="46" spans="1:7" s="3" customFormat="1" x14ac:dyDescent="0.25">
      <c r="A46" s="6">
        <v>20000000</v>
      </c>
      <c r="B46" s="12" t="s">
        <v>39</v>
      </c>
      <c r="C46" s="7">
        <v>954000</v>
      </c>
      <c r="D46" s="7">
        <v>937620</v>
      </c>
      <c r="E46" s="7">
        <v>882880.84000000008</v>
      </c>
      <c r="F46" s="7">
        <f t="shared" si="2"/>
        <v>-54739.159999999916</v>
      </c>
      <c r="G46" s="7">
        <f t="shared" si="3"/>
        <v>94.161903543013167</v>
      </c>
    </row>
    <row r="47" spans="1:7" s="3" customFormat="1" ht="30" x14ac:dyDescent="0.25">
      <c r="A47" s="6">
        <v>21000000</v>
      </c>
      <c r="B47" s="12" t="s">
        <v>40</v>
      </c>
      <c r="C47" s="7">
        <v>1000</v>
      </c>
      <c r="D47" s="7">
        <v>12300</v>
      </c>
      <c r="E47" s="7">
        <v>12338</v>
      </c>
      <c r="F47" s="7">
        <f t="shared" si="2"/>
        <v>38</v>
      </c>
      <c r="G47" s="7">
        <f t="shared" si="3"/>
        <v>100.3089430894309</v>
      </c>
    </row>
    <row r="48" spans="1:7" s="3" customFormat="1" x14ac:dyDescent="0.25">
      <c r="A48" s="6">
        <v>21080000</v>
      </c>
      <c r="B48" s="12" t="s">
        <v>41</v>
      </c>
      <c r="C48" s="7">
        <v>1000</v>
      </c>
      <c r="D48" s="7">
        <v>12300</v>
      </c>
      <c r="E48" s="7">
        <v>12338</v>
      </c>
      <c r="F48" s="7">
        <f t="shared" si="2"/>
        <v>38</v>
      </c>
      <c r="G48" s="7">
        <f t="shared" si="3"/>
        <v>100.3089430894309</v>
      </c>
    </row>
    <row r="49" spans="1:7" s="3" customFormat="1" x14ac:dyDescent="0.25">
      <c r="A49" s="6">
        <v>21081100</v>
      </c>
      <c r="B49" s="12" t="s">
        <v>42</v>
      </c>
      <c r="C49" s="7">
        <v>1000</v>
      </c>
      <c r="D49" s="7">
        <v>5300</v>
      </c>
      <c r="E49" s="7">
        <v>5338</v>
      </c>
      <c r="F49" s="7">
        <f t="shared" si="2"/>
        <v>38</v>
      </c>
      <c r="G49" s="7">
        <f t="shared" si="3"/>
        <v>100.71698113207547</v>
      </c>
    </row>
    <row r="50" spans="1:7" s="3" customFormat="1" ht="75" x14ac:dyDescent="0.25">
      <c r="A50" s="6">
        <v>21081500</v>
      </c>
      <c r="B50" s="12" t="s">
        <v>43</v>
      </c>
      <c r="C50" s="7">
        <v>0</v>
      </c>
      <c r="D50" s="7">
        <v>7000</v>
      </c>
      <c r="E50" s="7">
        <v>7000</v>
      </c>
      <c r="F50" s="7">
        <f t="shared" si="2"/>
        <v>0</v>
      </c>
      <c r="G50" s="7">
        <f t="shared" si="3"/>
        <v>100</v>
      </c>
    </row>
    <row r="51" spans="1:7" s="3" customFormat="1" ht="45" x14ac:dyDescent="0.25">
      <c r="A51" s="6">
        <v>22000000</v>
      </c>
      <c r="B51" s="12" t="s">
        <v>44</v>
      </c>
      <c r="C51" s="7">
        <v>928000</v>
      </c>
      <c r="D51" s="7">
        <v>796500</v>
      </c>
      <c r="E51" s="7">
        <v>758660.03</v>
      </c>
      <c r="F51" s="7">
        <f t="shared" si="2"/>
        <v>-37839.969999999972</v>
      </c>
      <c r="G51" s="7">
        <f t="shared" si="3"/>
        <v>95.249219083490274</v>
      </c>
    </row>
    <row r="52" spans="1:7" s="3" customFormat="1" ht="30" x14ac:dyDescent="0.25">
      <c r="A52" s="6">
        <v>22010000</v>
      </c>
      <c r="B52" s="12" t="s">
        <v>45</v>
      </c>
      <c r="C52" s="7">
        <v>920000</v>
      </c>
      <c r="D52" s="7">
        <v>790000</v>
      </c>
      <c r="E52" s="7">
        <v>751429.55</v>
      </c>
      <c r="F52" s="7">
        <f t="shared" si="2"/>
        <v>-38570.449999999953</v>
      </c>
      <c r="G52" s="7">
        <f t="shared" si="3"/>
        <v>95.11766455696204</v>
      </c>
    </row>
    <row r="53" spans="1:7" s="3" customFormat="1" ht="30" x14ac:dyDescent="0.25">
      <c r="A53" s="6">
        <v>22012500</v>
      </c>
      <c r="B53" s="12" t="s">
        <v>46</v>
      </c>
      <c r="C53" s="7">
        <v>920000</v>
      </c>
      <c r="D53" s="7">
        <v>790000</v>
      </c>
      <c r="E53" s="7">
        <v>751429.55</v>
      </c>
      <c r="F53" s="7">
        <f t="shared" si="2"/>
        <v>-38570.449999999953</v>
      </c>
      <c r="G53" s="7">
        <f t="shared" si="3"/>
        <v>95.11766455696204</v>
      </c>
    </row>
    <row r="54" spans="1:7" s="3" customFormat="1" x14ac:dyDescent="0.25">
      <c r="A54" s="6">
        <v>22090000</v>
      </c>
      <c r="B54" s="12" t="s">
        <v>47</v>
      </c>
      <c r="C54" s="7">
        <v>8000</v>
      </c>
      <c r="D54" s="7">
        <v>6500</v>
      </c>
      <c r="E54" s="7">
        <v>7230.48</v>
      </c>
      <c r="F54" s="7">
        <f t="shared" si="2"/>
        <v>730.47999999999956</v>
      </c>
      <c r="G54" s="7">
        <f t="shared" si="3"/>
        <v>111.23815384615384</v>
      </c>
    </row>
    <row r="55" spans="1:7" s="3" customFormat="1" ht="75" x14ac:dyDescent="0.25">
      <c r="A55" s="6">
        <v>22090100</v>
      </c>
      <c r="B55" s="12" t="s">
        <v>48</v>
      </c>
      <c r="C55" s="7">
        <v>4500</v>
      </c>
      <c r="D55" s="7">
        <v>3000</v>
      </c>
      <c r="E55" s="7">
        <v>3412.28</v>
      </c>
      <c r="F55" s="7">
        <f t="shared" si="2"/>
        <v>412.2800000000002</v>
      </c>
      <c r="G55" s="7">
        <f t="shared" si="3"/>
        <v>113.74266666666668</v>
      </c>
    </row>
    <row r="56" spans="1:7" s="3" customFormat="1" ht="60" x14ac:dyDescent="0.25">
      <c r="A56" s="6">
        <v>22090400</v>
      </c>
      <c r="B56" s="12" t="s">
        <v>49</v>
      </c>
      <c r="C56" s="7">
        <v>3500</v>
      </c>
      <c r="D56" s="7">
        <v>3500</v>
      </c>
      <c r="E56" s="7">
        <v>3818.2</v>
      </c>
      <c r="F56" s="7">
        <f t="shared" si="2"/>
        <v>318.19999999999982</v>
      </c>
      <c r="G56" s="7">
        <f t="shared" si="3"/>
        <v>109.09142857142857</v>
      </c>
    </row>
    <row r="57" spans="1:7" s="3" customFormat="1" x14ac:dyDescent="0.25">
      <c r="A57" s="6">
        <v>24000000</v>
      </c>
      <c r="B57" s="12" t="s">
        <v>50</v>
      </c>
      <c r="C57" s="7">
        <v>25000</v>
      </c>
      <c r="D57" s="7">
        <v>128820</v>
      </c>
      <c r="E57" s="7">
        <v>111882.81</v>
      </c>
      <c r="F57" s="7">
        <f t="shared" si="2"/>
        <v>-16937.190000000002</v>
      </c>
      <c r="G57" s="7">
        <f t="shared" si="3"/>
        <v>86.852049371215642</v>
      </c>
    </row>
    <row r="58" spans="1:7" s="3" customFormat="1" x14ac:dyDescent="0.25">
      <c r="A58" s="6">
        <v>24060000</v>
      </c>
      <c r="B58" s="12" t="s">
        <v>41</v>
      </c>
      <c r="C58" s="7">
        <v>25000</v>
      </c>
      <c r="D58" s="7">
        <v>128820</v>
      </c>
      <c r="E58" s="7">
        <v>111882.81</v>
      </c>
      <c r="F58" s="7">
        <f t="shared" si="2"/>
        <v>-16937.190000000002</v>
      </c>
      <c r="G58" s="7">
        <f t="shared" si="3"/>
        <v>86.852049371215642</v>
      </c>
    </row>
    <row r="59" spans="1:7" s="3" customFormat="1" x14ac:dyDescent="0.25">
      <c r="A59" s="6">
        <v>24060300</v>
      </c>
      <c r="B59" s="12" t="s">
        <v>41</v>
      </c>
      <c r="C59" s="7">
        <v>25000</v>
      </c>
      <c r="D59" s="7">
        <v>128820</v>
      </c>
      <c r="E59" s="7">
        <v>111882.81</v>
      </c>
      <c r="F59" s="7">
        <f t="shared" si="2"/>
        <v>-16937.190000000002</v>
      </c>
      <c r="G59" s="7">
        <f t="shared" si="3"/>
        <v>86.852049371215642</v>
      </c>
    </row>
    <row r="60" spans="1:7" s="3" customFormat="1" x14ac:dyDescent="0.25">
      <c r="A60" s="6">
        <v>30000000</v>
      </c>
      <c r="B60" s="12" t="s">
        <v>51</v>
      </c>
      <c r="C60" s="7">
        <v>0</v>
      </c>
      <c r="D60" s="7">
        <v>1000</v>
      </c>
      <c r="E60" s="7">
        <v>1000</v>
      </c>
      <c r="F60" s="7">
        <f t="shared" si="2"/>
        <v>0</v>
      </c>
      <c r="G60" s="7">
        <f t="shared" si="3"/>
        <v>100</v>
      </c>
    </row>
    <row r="61" spans="1:7" s="3" customFormat="1" ht="30" x14ac:dyDescent="0.25">
      <c r="A61" s="6">
        <v>31000000</v>
      </c>
      <c r="B61" s="12" t="s">
        <v>52</v>
      </c>
      <c r="C61" s="7">
        <v>0</v>
      </c>
      <c r="D61" s="7">
        <v>1000</v>
      </c>
      <c r="E61" s="7">
        <v>1000</v>
      </c>
      <c r="F61" s="7">
        <f t="shared" si="2"/>
        <v>0</v>
      </c>
      <c r="G61" s="7">
        <f t="shared" si="3"/>
        <v>100</v>
      </c>
    </row>
    <row r="62" spans="1:7" s="3" customFormat="1" ht="105" x14ac:dyDescent="0.25">
      <c r="A62" s="6">
        <v>31010000</v>
      </c>
      <c r="B62" s="12" t="s">
        <v>53</v>
      </c>
      <c r="C62" s="7">
        <v>0</v>
      </c>
      <c r="D62" s="7">
        <v>1000</v>
      </c>
      <c r="E62" s="7">
        <v>1000</v>
      </c>
      <c r="F62" s="7">
        <f t="shared" si="2"/>
        <v>0</v>
      </c>
      <c r="G62" s="7">
        <f t="shared" si="3"/>
        <v>100</v>
      </c>
    </row>
    <row r="63" spans="1:7" s="3" customFormat="1" ht="105" x14ac:dyDescent="0.25">
      <c r="A63" s="6">
        <v>31010200</v>
      </c>
      <c r="B63" s="12" t="s">
        <v>54</v>
      </c>
      <c r="C63" s="7">
        <v>0</v>
      </c>
      <c r="D63" s="7">
        <v>1000</v>
      </c>
      <c r="E63" s="7">
        <v>1000</v>
      </c>
      <c r="F63" s="7">
        <f t="shared" si="2"/>
        <v>0</v>
      </c>
      <c r="G63" s="7">
        <f t="shared" si="3"/>
        <v>100</v>
      </c>
    </row>
    <row r="64" spans="1:7" s="3" customFormat="1" x14ac:dyDescent="0.25">
      <c r="A64" s="6">
        <v>40000000</v>
      </c>
      <c r="B64" s="12" t="s">
        <v>55</v>
      </c>
      <c r="C64" s="7">
        <v>24337012</v>
      </c>
      <c r="D64" s="7">
        <v>33325535</v>
      </c>
      <c r="E64" s="7">
        <v>33253801.140000001</v>
      </c>
      <c r="F64" s="7">
        <f t="shared" si="2"/>
        <v>-71733.859999999404</v>
      </c>
      <c r="G64" s="7">
        <f t="shared" si="3"/>
        <v>99.784748061809054</v>
      </c>
    </row>
    <row r="65" spans="1:7" s="3" customFormat="1" x14ac:dyDescent="0.25">
      <c r="A65" s="6">
        <v>41000000</v>
      </c>
      <c r="B65" s="12" t="s">
        <v>56</v>
      </c>
      <c r="C65" s="7">
        <v>24337012</v>
      </c>
      <c r="D65" s="7">
        <v>33325535</v>
      </c>
      <c r="E65" s="7">
        <v>33253801.140000001</v>
      </c>
      <c r="F65" s="7">
        <f t="shared" si="2"/>
        <v>-71733.859999999404</v>
      </c>
      <c r="G65" s="7">
        <f t="shared" si="3"/>
        <v>99.784748061809054</v>
      </c>
    </row>
    <row r="66" spans="1:7" s="3" customFormat="1" ht="30" x14ac:dyDescent="0.25">
      <c r="A66" s="6">
        <v>41020000</v>
      </c>
      <c r="B66" s="12" t="s">
        <v>57</v>
      </c>
      <c r="C66" s="7">
        <v>1553100</v>
      </c>
      <c r="D66" s="7">
        <v>1553100</v>
      </c>
      <c r="E66" s="7">
        <v>1553100</v>
      </c>
      <c r="F66" s="7">
        <f t="shared" si="2"/>
        <v>0</v>
      </c>
      <c r="G66" s="7">
        <f t="shared" si="3"/>
        <v>100</v>
      </c>
    </row>
    <row r="67" spans="1:7" s="3" customFormat="1" x14ac:dyDescent="0.25">
      <c r="A67" s="6">
        <v>41020100</v>
      </c>
      <c r="B67" s="12" t="s">
        <v>58</v>
      </c>
      <c r="C67" s="7">
        <v>1553100</v>
      </c>
      <c r="D67" s="7">
        <v>1553100</v>
      </c>
      <c r="E67" s="7">
        <v>1553100</v>
      </c>
      <c r="F67" s="7">
        <f t="shared" si="2"/>
        <v>0</v>
      </c>
      <c r="G67" s="7">
        <f t="shared" si="3"/>
        <v>100</v>
      </c>
    </row>
    <row r="68" spans="1:7" s="3" customFormat="1" ht="30" x14ac:dyDescent="0.25">
      <c r="A68" s="6">
        <v>41030000</v>
      </c>
      <c r="B68" s="12" t="s">
        <v>59</v>
      </c>
      <c r="C68" s="7">
        <v>20727000</v>
      </c>
      <c r="D68" s="7">
        <v>21972500</v>
      </c>
      <c r="E68" s="7">
        <v>21972500</v>
      </c>
      <c r="F68" s="7">
        <f t="shared" si="2"/>
        <v>0</v>
      </c>
      <c r="G68" s="7">
        <f t="shared" si="3"/>
        <v>100</v>
      </c>
    </row>
    <row r="69" spans="1:7" s="3" customFormat="1" ht="30" x14ac:dyDescent="0.25">
      <c r="A69" s="6">
        <v>41033900</v>
      </c>
      <c r="B69" s="12" t="s">
        <v>60</v>
      </c>
      <c r="C69" s="7">
        <v>20727000</v>
      </c>
      <c r="D69" s="7">
        <v>21972500</v>
      </c>
      <c r="E69" s="7">
        <v>21972500</v>
      </c>
      <c r="F69" s="7">
        <f t="shared" si="2"/>
        <v>0</v>
      </c>
      <c r="G69" s="7">
        <f t="shared" si="3"/>
        <v>100</v>
      </c>
    </row>
    <row r="70" spans="1:7" s="3" customFormat="1" ht="30" x14ac:dyDescent="0.25">
      <c r="A70" s="6">
        <v>41040000</v>
      </c>
      <c r="B70" s="12" t="s">
        <v>61</v>
      </c>
      <c r="C70" s="7">
        <v>1944500</v>
      </c>
      <c r="D70" s="7">
        <v>1944500</v>
      </c>
      <c r="E70" s="7">
        <v>1944500</v>
      </c>
      <c r="F70" s="7">
        <f t="shared" si="2"/>
        <v>0</v>
      </c>
      <c r="G70" s="7">
        <f t="shared" si="3"/>
        <v>100</v>
      </c>
    </row>
    <row r="71" spans="1:7" s="3" customFormat="1" ht="90" x14ac:dyDescent="0.25">
      <c r="A71" s="6">
        <v>41040200</v>
      </c>
      <c r="B71" s="12" t="s">
        <v>62</v>
      </c>
      <c r="C71" s="7">
        <v>1944500</v>
      </c>
      <c r="D71" s="7">
        <v>1944500</v>
      </c>
      <c r="E71" s="7">
        <v>1944500</v>
      </c>
      <c r="F71" s="7">
        <f t="shared" si="2"/>
        <v>0</v>
      </c>
      <c r="G71" s="7">
        <f t="shared" si="3"/>
        <v>100</v>
      </c>
    </row>
    <row r="72" spans="1:7" s="3" customFormat="1" ht="30" x14ac:dyDescent="0.25">
      <c r="A72" s="6">
        <v>41050000</v>
      </c>
      <c r="B72" s="12" t="s">
        <v>63</v>
      </c>
      <c r="C72" s="7">
        <v>112412</v>
      </c>
      <c r="D72" s="7">
        <v>7855435</v>
      </c>
      <c r="E72" s="7">
        <v>7783701.1400000006</v>
      </c>
      <c r="F72" s="7">
        <f t="shared" si="2"/>
        <v>-71733.859999999404</v>
      </c>
      <c r="G72" s="7">
        <f t="shared" si="3"/>
        <v>99.086825108985067</v>
      </c>
    </row>
    <row r="73" spans="1:7" s="3" customFormat="1" ht="60" x14ac:dyDescent="0.25">
      <c r="A73" s="6">
        <v>41051100</v>
      </c>
      <c r="B73" s="12" t="s">
        <v>64</v>
      </c>
      <c r="C73" s="7">
        <v>0</v>
      </c>
      <c r="D73" s="7">
        <v>800460</v>
      </c>
      <c r="E73" s="7">
        <v>800460</v>
      </c>
      <c r="F73" s="7">
        <f t="shared" ref="F73:F80" si="4">E73-D73</f>
        <v>0</v>
      </c>
      <c r="G73" s="7">
        <f t="shared" ref="G73:G80" si="5">IF(D73=0,0,E73/D73*100)</f>
        <v>100</v>
      </c>
    </row>
    <row r="74" spans="1:7" s="3" customFormat="1" ht="75" x14ac:dyDescent="0.25">
      <c r="A74" s="6">
        <v>41051200</v>
      </c>
      <c r="B74" s="12" t="s">
        <v>65</v>
      </c>
      <c r="C74" s="7">
        <v>0</v>
      </c>
      <c r="D74" s="7">
        <v>185816</v>
      </c>
      <c r="E74" s="7">
        <v>185816</v>
      </c>
      <c r="F74" s="7">
        <f t="shared" si="4"/>
        <v>0</v>
      </c>
      <c r="G74" s="7">
        <f t="shared" si="5"/>
        <v>100</v>
      </c>
    </row>
    <row r="75" spans="1:7" s="3" customFormat="1" ht="90" x14ac:dyDescent="0.25">
      <c r="A75" s="6">
        <v>41051400</v>
      </c>
      <c r="B75" s="12" t="s">
        <v>66</v>
      </c>
      <c r="C75" s="7">
        <v>0</v>
      </c>
      <c r="D75" s="7">
        <v>489552</v>
      </c>
      <c r="E75" s="7">
        <v>458505.14</v>
      </c>
      <c r="F75" s="7">
        <f t="shared" si="4"/>
        <v>-31046.859999999986</v>
      </c>
      <c r="G75" s="7">
        <f t="shared" si="5"/>
        <v>93.65810782102821</v>
      </c>
    </row>
    <row r="76" spans="1:7" s="3" customFormat="1" ht="75" x14ac:dyDescent="0.25">
      <c r="A76" s="6">
        <v>41053000</v>
      </c>
      <c r="B76" s="12" t="s">
        <v>67</v>
      </c>
      <c r="C76" s="7">
        <v>0</v>
      </c>
      <c r="D76" s="7">
        <v>1222040</v>
      </c>
      <c r="E76" s="7">
        <v>1222040</v>
      </c>
      <c r="F76" s="7">
        <f t="shared" si="4"/>
        <v>0</v>
      </c>
      <c r="G76" s="7">
        <f t="shared" si="5"/>
        <v>100</v>
      </c>
    </row>
    <row r="77" spans="1:7" s="3" customFormat="1" x14ac:dyDescent="0.25">
      <c r="A77" s="6">
        <v>41053900</v>
      </c>
      <c r="B77" s="12" t="s">
        <v>68</v>
      </c>
      <c r="C77" s="7">
        <v>112412</v>
      </c>
      <c r="D77" s="7">
        <v>148559</v>
      </c>
      <c r="E77" s="7">
        <v>107941</v>
      </c>
      <c r="F77" s="7">
        <f t="shared" si="4"/>
        <v>-40618</v>
      </c>
      <c r="G77" s="7">
        <f t="shared" si="5"/>
        <v>72.65867433141041</v>
      </c>
    </row>
    <row r="78" spans="1:7" s="3" customFormat="1" ht="75" x14ac:dyDescent="0.25">
      <c r="A78" s="6">
        <v>41054900</v>
      </c>
      <c r="B78" s="12" t="s">
        <v>69</v>
      </c>
      <c r="C78" s="7">
        <v>0</v>
      </c>
      <c r="D78" s="7">
        <v>5009008</v>
      </c>
      <c r="E78" s="7">
        <v>5008939</v>
      </c>
      <c r="F78" s="7">
        <f t="shared" si="4"/>
        <v>-69</v>
      </c>
      <c r="G78" s="7">
        <f t="shared" si="5"/>
        <v>99.998622481736902</v>
      </c>
    </row>
    <row r="79" spans="1:7" ht="15.75" thickBot="1" x14ac:dyDescent="0.3">
      <c r="A79" s="45" t="s">
        <v>89</v>
      </c>
      <c r="B79" s="46"/>
      <c r="C79" s="18">
        <v>56936260</v>
      </c>
      <c r="D79" s="18">
        <v>61176188</v>
      </c>
      <c r="E79" s="18">
        <v>59296260.720000014</v>
      </c>
      <c r="F79" s="18">
        <f t="shared" si="4"/>
        <v>-1879927.2799999863</v>
      </c>
      <c r="G79" s="18">
        <f t="shared" si="5"/>
        <v>96.927027751385907</v>
      </c>
    </row>
    <row r="80" spans="1:7" ht="15.75" thickBot="1" x14ac:dyDescent="0.3">
      <c r="A80" s="47" t="s">
        <v>90</v>
      </c>
      <c r="B80" s="48"/>
      <c r="C80" s="38">
        <v>81273272</v>
      </c>
      <c r="D80" s="38">
        <v>94501723</v>
      </c>
      <c r="E80" s="38">
        <v>92550061.860000014</v>
      </c>
      <c r="F80" s="38">
        <f t="shared" si="4"/>
        <v>-1951661.1399999857</v>
      </c>
      <c r="G80" s="39">
        <f t="shared" si="5"/>
        <v>97.934787771012395</v>
      </c>
    </row>
    <row r="81" spans="1:7" s="14" customFormat="1" ht="15.75" thickBot="1" x14ac:dyDescent="0.3">
      <c r="A81" s="49" t="s">
        <v>88</v>
      </c>
      <c r="B81" s="50"/>
      <c r="C81" s="50"/>
      <c r="D81" s="50"/>
      <c r="E81" s="50"/>
      <c r="F81" s="50"/>
      <c r="G81" s="51"/>
    </row>
    <row r="82" spans="1:7" x14ac:dyDescent="0.25">
      <c r="A82" s="16">
        <v>10000000</v>
      </c>
      <c r="B82" s="15" t="s">
        <v>3</v>
      </c>
      <c r="C82" s="19">
        <v>22000</v>
      </c>
      <c r="D82" s="19">
        <v>20246</v>
      </c>
      <c r="E82" s="19">
        <v>20246.78</v>
      </c>
      <c r="F82" s="19">
        <v>0.77999999999883585</v>
      </c>
      <c r="G82" s="19">
        <v>100.00385261286181</v>
      </c>
    </row>
    <row r="83" spans="1:7" x14ac:dyDescent="0.25">
      <c r="A83" s="6">
        <v>19000000</v>
      </c>
      <c r="B83" s="1" t="s">
        <v>74</v>
      </c>
      <c r="C83" s="7">
        <v>22000</v>
      </c>
      <c r="D83" s="7">
        <v>20246</v>
      </c>
      <c r="E83" s="7">
        <v>20246.78</v>
      </c>
      <c r="F83" s="7">
        <v>0.77999999999883585</v>
      </c>
      <c r="G83" s="7">
        <v>100.00385261286181</v>
      </c>
    </row>
    <row r="84" spans="1:7" x14ac:dyDescent="0.25">
      <c r="A84" s="6">
        <v>19010000</v>
      </c>
      <c r="B84" s="1" t="s">
        <v>75</v>
      </c>
      <c r="C84" s="7">
        <v>22000</v>
      </c>
      <c r="D84" s="7">
        <v>20246</v>
      </c>
      <c r="E84" s="7">
        <v>20246.78</v>
      </c>
      <c r="F84" s="7">
        <v>0.77999999999883585</v>
      </c>
      <c r="G84" s="7">
        <v>100.00385261286181</v>
      </c>
    </row>
    <row r="85" spans="1:7" ht="90" x14ac:dyDescent="0.25">
      <c r="A85" s="6">
        <v>19010100</v>
      </c>
      <c r="B85" s="1" t="s">
        <v>76</v>
      </c>
      <c r="C85" s="7">
        <v>3000</v>
      </c>
      <c r="D85" s="7">
        <v>2457</v>
      </c>
      <c r="E85" s="7">
        <v>2457.52</v>
      </c>
      <c r="F85" s="7">
        <v>0.51999999999998181</v>
      </c>
      <c r="G85" s="7">
        <v>100.02116402116401</v>
      </c>
    </row>
    <row r="86" spans="1:7" ht="75" x14ac:dyDescent="0.25">
      <c r="A86" s="6">
        <v>19010300</v>
      </c>
      <c r="B86" s="1" t="s">
        <v>77</v>
      </c>
      <c r="C86" s="7">
        <v>19000</v>
      </c>
      <c r="D86" s="7">
        <v>17789</v>
      </c>
      <c r="E86" s="7">
        <v>17789.259999999998</v>
      </c>
      <c r="F86" s="7">
        <v>0.25999999999839929</v>
      </c>
      <c r="G86" s="7">
        <v>100.00146157737927</v>
      </c>
    </row>
    <row r="87" spans="1:7" x14ac:dyDescent="0.25">
      <c r="A87" s="6">
        <v>20000000</v>
      </c>
      <c r="B87" s="1" t="s">
        <v>39</v>
      </c>
      <c r="C87" s="7">
        <v>651000</v>
      </c>
      <c r="D87" s="7">
        <v>651000</v>
      </c>
      <c r="E87" s="7">
        <v>4155586.89</v>
      </c>
      <c r="F87" s="7">
        <v>3504586.89</v>
      </c>
      <c r="G87" s="7">
        <v>638.33900000000006</v>
      </c>
    </row>
    <row r="88" spans="1:7" x14ac:dyDescent="0.25">
      <c r="A88" s="6">
        <v>24000000</v>
      </c>
      <c r="B88" s="1" t="s">
        <v>50</v>
      </c>
      <c r="C88" s="7">
        <v>1000</v>
      </c>
      <c r="D88" s="7">
        <v>1000</v>
      </c>
      <c r="E88" s="7">
        <v>74445.05</v>
      </c>
      <c r="F88" s="7">
        <v>73445.05</v>
      </c>
      <c r="G88" s="7">
        <v>7444.505000000001</v>
      </c>
    </row>
    <row r="89" spans="1:7" x14ac:dyDescent="0.25">
      <c r="A89" s="6">
        <v>24060000</v>
      </c>
      <c r="B89" s="1" t="s">
        <v>41</v>
      </c>
      <c r="C89" s="7">
        <v>1000</v>
      </c>
      <c r="D89" s="7">
        <v>1000</v>
      </c>
      <c r="E89" s="7">
        <v>2185.0500000000002</v>
      </c>
      <c r="F89" s="7">
        <v>1185.0500000000002</v>
      </c>
      <c r="G89" s="7">
        <v>218.50500000000005</v>
      </c>
    </row>
    <row r="90" spans="1:7" ht="75" x14ac:dyDescent="0.25">
      <c r="A90" s="6">
        <v>24062100</v>
      </c>
      <c r="B90" s="1" t="s">
        <v>78</v>
      </c>
      <c r="C90" s="7">
        <v>1000</v>
      </c>
      <c r="D90" s="7">
        <v>1000</v>
      </c>
      <c r="E90" s="7">
        <v>2185.0500000000002</v>
      </c>
      <c r="F90" s="7">
        <v>1185.0500000000002</v>
      </c>
      <c r="G90" s="7">
        <v>218.50500000000005</v>
      </c>
    </row>
    <row r="91" spans="1:7" ht="45" x14ac:dyDescent="0.25">
      <c r="A91" s="6">
        <v>24170000</v>
      </c>
      <c r="B91" s="1" t="s">
        <v>79</v>
      </c>
      <c r="C91" s="7">
        <v>0</v>
      </c>
      <c r="D91" s="7">
        <v>0</v>
      </c>
      <c r="E91" s="7">
        <v>72260</v>
      </c>
      <c r="F91" s="7">
        <v>72260</v>
      </c>
      <c r="G91" s="7">
        <v>0</v>
      </c>
    </row>
    <row r="92" spans="1:7" ht="30" x14ac:dyDescent="0.25">
      <c r="A92" s="6">
        <v>25000000</v>
      </c>
      <c r="B92" s="1" t="s">
        <v>80</v>
      </c>
      <c r="C92" s="7">
        <v>650000</v>
      </c>
      <c r="D92" s="7">
        <v>650000</v>
      </c>
      <c r="E92" s="7">
        <v>4081141.8400000003</v>
      </c>
      <c r="F92" s="7">
        <v>3431141.8400000003</v>
      </c>
      <c r="G92" s="7">
        <v>627.86797538461542</v>
      </c>
    </row>
    <row r="93" spans="1:7" ht="45" x14ac:dyDescent="0.25">
      <c r="A93" s="6">
        <v>25010000</v>
      </c>
      <c r="B93" s="1" t="s">
        <v>81</v>
      </c>
      <c r="C93" s="7">
        <v>650000</v>
      </c>
      <c r="D93" s="7">
        <v>650000</v>
      </c>
      <c r="E93" s="7">
        <v>371553.69999999995</v>
      </c>
      <c r="F93" s="7">
        <v>-278446.30000000005</v>
      </c>
      <c r="G93" s="7">
        <v>57.162107692307686</v>
      </c>
    </row>
    <row r="94" spans="1:7" ht="45" x14ac:dyDescent="0.25">
      <c r="A94" s="6">
        <v>25010100</v>
      </c>
      <c r="B94" s="1" t="s">
        <v>82</v>
      </c>
      <c r="C94" s="7">
        <v>510000</v>
      </c>
      <c r="D94" s="7">
        <v>510000</v>
      </c>
      <c r="E94" s="7">
        <v>235685.5</v>
      </c>
      <c r="F94" s="7">
        <v>-274314.5</v>
      </c>
      <c r="G94" s="7">
        <v>46.2128431372549</v>
      </c>
    </row>
    <row r="95" spans="1:7" ht="60" x14ac:dyDescent="0.25">
      <c r="A95" s="6">
        <v>25010300</v>
      </c>
      <c r="B95" s="1" t="s">
        <v>83</v>
      </c>
      <c r="C95" s="7">
        <v>140000</v>
      </c>
      <c r="D95" s="7">
        <v>140000.00000000003</v>
      </c>
      <c r="E95" s="7">
        <v>134555.6</v>
      </c>
      <c r="F95" s="7">
        <v>-5444.4000000000233</v>
      </c>
      <c r="G95" s="7">
        <v>96.111142857142838</v>
      </c>
    </row>
    <row r="96" spans="1:7" ht="45" x14ac:dyDescent="0.25">
      <c r="A96" s="6">
        <v>25010400</v>
      </c>
      <c r="B96" s="1" t="s">
        <v>84</v>
      </c>
      <c r="C96" s="7">
        <v>0</v>
      </c>
      <c r="D96" s="7">
        <v>0</v>
      </c>
      <c r="E96" s="7">
        <v>1312.6</v>
      </c>
      <c r="F96" s="7">
        <v>1312.6</v>
      </c>
      <c r="G96" s="7">
        <v>0</v>
      </c>
    </row>
    <row r="97" spans="1:7" ht="30" x14ac:dyDescent="0.25">
      <c r="A97" s="6">
        <v>25020000</v>
      </c>
      <c r="B97" s="1" t="s">
        <v>85</v>
      </c>
      <c r="C97" s="7">
        <v>0</v>
      </c>
      <c r="D97" s="7">
        <v>0</v>
      </c>
      <c r="E97" s="7">
        <v>3709588.14</v>
      </c>
      <c r="F97" s="7">
        <v>3709588.14</v>
      </c>
      <c r="G97" s="7">
        <v>0</v>
      </c>
    </row>
    <row r="98" spans="1:7" x14ac:dyDescent="0.25">
      <c r="A98" s="6">
        <v>25020100</v>
      </c>
      <c r="B98" s="1" t="s">
        <v>86</v>
      </c>
      <c r="C98" s="7">
        <v>0</v>
      </c>
      <c r="D98" s="7">
        <v>0</v>
      </c>
      <c r="E98" s="7">
        <v>3667881.45</v>
      </c>
      <c r="F98" s="7">
        <v>3667881.45</v>
      </c>
      <c r="G98" s="7">
        <v>0</v>
      </c>
    </row>
    <row r="99" spans="1:7" ht="120" x14ac:dyDescent="0.25">
      <c r="A99" s="6">
        <v>25020200</v>
      </c>
      <c r="B99" s="1" t="s">
        <v>87</v>
      </c>
      <c r="C99" s="7">
        <v>0</v>
      </c>
      <c r="D99" s="7">
        <v>0</v>
      </c>
      <c r="E99" s="7">
        <v>41706.69</v>
      </c>
      <c r="F99" s="7">
        <v>41706.69</v>
      </c>
      <c r="G99" s="7">
        <v>0</v>
      </c>
    </row>
    <row r="100" spans="1:7" x14ac:dyDescent="0.25">
      <c r="A100" s="6">
        <v>40000000</v>
      </c>
      <c r="B100" s="1" t="s">
        <v>55</v>
      </c>
      <c r="C100" s="7">
        <v>0</v>
      </c>
      <c r="D100" s="7">
        <v>1858000</v>
      </c>
      <c r="E100" s="7">
        <v>1671292.87</v>
      </c>
      <c r="F100" s="7">
        <v>-186707.12999999989</v>
      </c>
      <c r="G100" s="7">
        <v>89.951177072120572</v>
      </c>
    </row>
    <row r="101" spans="1:7" x14ac:dyDescent="0.25">
      <c r="A101" s="6">
        <v>41000000</v>
      </c>
      <c r="B101" s="1" t="s">
        <v>56</v>
      </c>
      <c r="C101" s="7">
        <v>0</v>
      </c>
      <c r="D101" s="7">
        <v>1858000</v>
      </c>
      <c r="E101" s="7">
        <v>1671292.87</v>
      </c>
      <c r="F101" s="7">
        <v>-186707.12999999989</v>
      </c>
      <c r="G101" s="7">
        <v>89.951177072120572</v>
      </c>
    </row>
    <row r="102" spans="1:7" ht="30" x14ac:dyDescent="0.25">
      <c r="A102" s="6">
        <v>41050000</v>
      </c>
      <c r="B102" s="1" t="s">
        <v>63</v>
      </c>
      <c r="C102" s="7">
        <v>0</v>
      </c>
      <c r="D102" s="7">
        <v>1858000</v>
      </c>
      <c r="E102" s="7">
        <v>1671292.87</v>
      </c>
      <c r="F102" s="7">
        <v>-186707.12999999989</v>
      </c>
      <c r="G102" s="7">
        <v>89.951177072120572</v>
      </c>
    </row>
    <row r="103" spans="1:7" x14ac:dyDescent="0.25">
      <c r="A103" s="6">
        <v>41053900</v>
      </c>
      <c r="B103" s="1" t="s">
        <v>68</v>
      </c>
      <c r="C103" s="7">
        <v>0</v>
      </c>
      <c r="D103" s="7">
        <v>1858000</v>
      </c>
      <c r="E103" s="7">
        <v>1671292.87</v>
      </c>
      <c r="F103" s="7">
        <v>-186707.12999999989</v>
      </c>
      <c r="G103" s="7">
        <v>89.951177072120572</v>
      </c>
    </row>
    <row r="104" spans="1:7" x14ac:dyDescent="0.25">
      <c r="A104" s="41" t="s">
        <v>91</v>
      </c>
      <c r="B104" s="42"/>
      <c r="C104" s="20">
        <v>671246</v>
      </c>
      <c r="D104" s="20">
        <v>4048694.61</v>
      </c>
      <c r="E104" s="20">
        <v>4175833.6700000004</v>
      </c>
      <c r="F104" s="20">
        <f t="shared" ref="F104:F105" si="6">E104-D104</f>
        <v>127139.06000000052</v>
      </c>
      <c r="G104" s="20">
        <f t="shared" ref="G104:G105" si="7">E104/D104*100</f>
        <v>103.1402482095334</v>
      </c>
    </row>
    <row r="105" spans="1:7" x14ac:dyDescent="0.25">
      <c r="A105" s="41" t="s">
        <v>92</v>
      </c>
      <c r="B105" s="42"/>
      <c r="C105" s="21">
        <f>C104</f>
        <v>671246</v>
      </c>
      <c r="D105" s="20">
        <f>D104+D100</f>
        <v>5906694.6099999994</v>
      </c>
      <c r="E105" s="20">
        <v>5847126.540000001</v>
      </c>
      <c r="F105" s="20">
        <f t="shared" si="6"/>
        <v>-59568.069999998435</v>
      </c>
      <c r="G105" s="20">
        <f t="shared" si="7"/>
        <v>98.991516001197184</v>
      </c>
    </row>
    <row r="106" spans="1:7" ht="29.25" customHeight="1" x14ac:dyDescent="0.25">
      <c r="A106" s="43" t="s">
        <v>93</v>
      </c>
      <c r="B106" s="44"/>
      <c r="C106" s="22">
        <f>C104+C79</f>
        <v>57607506</v>
      </c>
      <c r="D106" s="22">
        <f t="shared" ref="D106:E106" si="8">D104+D79</f>
        <v>65224882.609999999</v>
      </c>
      <c r="E106" s="22">
        <f t="shared" si="8"/>
        <v>63472094.390000015</v>
      </c>
      <c r="F106" s="17">
        <f>E106-D106</f>
        <v>-1752788.2199999839</v>
      </c>
      <c r="G106" s="17">
        <f>E106/D106*100</f>
        <v>97.312700077238233</v>
      </c>
    </row>
    <row r="107" spans="1:7" x14ac:dyDescent="0.25">
      <c r="A107" s="43" t="s">
        <v>180</v>
      </c>
      <c r="B107" s="44"/>
      <c r="C107" s="22">
        <f>C105+C80</f>
        <v>81944518</v>
      </c>
      <c r="D107" s="22">
        <f t="shared" ref="D107:E107" si="9">D105+D80</f>
        <v>100408417.61</v>
      </c>
      <c r="E107" s="22">
        <f t="shared" si="9"/>
        <v>98397188.400000021</v>
      </c>
      <c r="F107" s="17">
        <f>E107-D107</f>
        <v>-2011229.2099999785</v>
      </c>
      <c r="G107" s="17">
        <f>E107/D107*100</f>
        <v>97.996951592433348</v>
      </c>
    </row>
    <row r="110" spans="1:7" x14ac:dyDescent="0.25">
      <c r="A110" s="40" t="s">
        <v>186</v>
      </c>
      <c r="B110" s="40"/>
      <c r="C110" s="35"/>
      <c r="E110" s="3" t="s">
        <v>187</v>
      </c>
    </row>
  </sheetData>
  <mergeCells count="16">
    <mergeCell ref="A79:B79"/>
    <mergeCell ref="A80:B80"/>
    <mergeCell ref="A81:G81"/>
    <mergeCell ref="D1:G1"/>
    <mergeCell ref="D2:G2"/>
    <mergeCell ref="D3:G3"/>
    <mergeCell ref="A4:G4"/>
    <mergeCell ref="A5:G5"/>
    <mergeCell ref="A7:A8"/>
    <mergeCell ref="B7:B8"/>
    <mergeCell ref="C7:G7"/>
    <mergeCell ref="A110:B110"/>
    <mergeCell ref="A104:B104"/>
    <mergeCell ref="A105:B105"/>
    <mergeCell ref="A106:B106"/>
    <mergeCell ref="A107:B107"/>
  </mergeCells>
  <pageMargins left="0.7" right="0.2" top="0.75" bottom="0.75" header="0.3" footer="0.3"/>
  <pageSetup paperSize="9" scale="65" orientation="portrait" r:id="rId1"/>
  <rowBreaks count="3" manualBreakCount="3">
    <brk id="25" max="16383" man="1"/>
    <brk id="59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view="pageBreakPreview" zoomScale="60" workbookViewId="0">
      <selection activeCell="D83" sqref="D83"/>
    </sheetView>
  </sheetViews>
  <sheetFormatPr defaultRowHeight="15" x14ac:dyDescent="0.25"/>
  <cols>
    <col min="1" max="1" width="10.28515625" style="3" customWidth="1"/>
    <col min="2" max="2" width="40" customWidth="1"/>
    <col min="3" max="3" width="14.5703125" style="3" customWidth="1"/>
    <col min="4" max="4" width="14.85546875" style="3" customWidth="1"/>
    <col min="5" max="5" width="15.42578125" style="3" customWidth="1"/>
    <col min="6" max="6" width="13" style="3" customWidth="1"/>
    <col min="7" max="7" width="10.7109375" style="3" customWidth="1"/>
  </cols>
  <sheetData>
    <row r="1" spans="1:7" s="24" customFormat="1" ht="15" customHeight="1" x14ac:dyDescent="0.25">
      <c r="A1" s="4"/>
      <c r="B1" s="8"/>
      <c r="C1" s="4"/>
      <c r="D1" s="70" t="s">
        <v>184</v>
      </c>
      <c r="E1" s="70"/>
      <c r="F1" s="70"/>
      <c r="G1" s="70"/>
    </row>
    <row r="2" spans="1:7" s="24" customFormat="1" ht="15" customHeight="1" x14ac:dyDescent="0.25">
      <c r="A2" s="5"/>
      <c r="B2" s="9"/>
      <c r="C2" s="5"/>
      <c r="D2" s="71" t="s">
        <v>71</v>
      </c>
      <c r="E2" s="71"/>
      <c r="F2" s="71"/>
      <c r="G2" s="71"/>
    </row>
    <row r="3" spans="1:7" s="24" customFormat="1" ht="15" customHeight="1" x14ac:dyDescent="0.25">
      <c r="A3" s="5"/>
      <c r="B3" s="10"/>
      <c r="C3" s="5"/>
      <c r="D3" s="71" t="s">
        <v>72</v>
      </c>
      <c r="E3" s="71"/>
      <c r="F3" s="71"/>
      <c r="G3" s="71"/>
    </row>
    <row r="4" spans="1:7" s="24" customFormat="1" ht="15.75" customHeight="1" x14ac:dyDescent="0.25">
      <c r="A4" s="54" t="s">
        <v>183</v>
      </c>
      <c r="B4" s="54"/>
      <c r="C4" s="54"/>
      <c r="D4" s="54"/>
      <c r="E4" s="54"/>
      <c r="F4" s="54"/>
      <c r="G4" s="54"/>
    </row>
    <row r="5" spans="1:7" s="24" customFormat="1" x14ac:dyDescent="0.25">
      <c r="A5" s="55" t="s">
        <v>182</v>
      </c>
      <c r="B5" s="55"/>
      <c r="C5" s="55"/>
      <c r="D5" s="55"/>
      <c r="E5" s="55"/>
      <c r="F5" s="55"/>
      <c r="G5" s="55"/>
    </row>
    <row r="6" spans="1:7" s="24" customFormat="1" x14ac:dyDescent="0.25">
      <c r="A6" s="3"/>
      <c r="B6" s="11"/>
      <c r="C6" s="2"/>
      <c r="D6" s="3"/>
      <c r="E6" s="3"/>
      <c r="F6" s="3" t="s">
        <v>0</v>
      </c>
      <c r="G6" s="3"/>
    </row>
    <row r="7" spans="1:7" ht="51.75" thickBot="1" x14ac:dyDescent="0.3">
      <c r="A7" s="31" t="s">
        <v>94</v>
      </c>
      <c r="B7" s="31" t="s">
        <v>95</v>
      </c>
      <c r="C7" s="31" t="s">
        <v>96</v>
      </c>
      <c r="D7" s="31" t="s">
        <v>97</v>
      </c>
      <c r="E7" s="31" t="s">
        <v>98</v>
      </c>
      <c r="F7" s="32" t="s">
        <v>159</v>
      </c>
      <c r="G7" s="32" t="s">
        <v>155</v>
      </c>
    </row>
    <row r="8" spans="1:7" s="24" customFormat="1" ht="15.75" thickBot="1" x14ac:dyDescent="0.3">
      <c r="A8" s="62" t="s">
        <v>161</v>
      </c>
      <c r="B8" s="63"/>
      <c r="C8" s="63"/>
      <c r="D8" s="63"/>
      <c r="E8" s="63"/>
      <c r="F8" s="63"/>
      <c r="G8" s="64"/>
    </row>
    <row r="9" spans="1:7" ht="75" x14ac:dyDescent="0.25">
      <c r="A9" s="33" t="s">
        <v>100</v>
      </c>
      <c r="B9" s="36" t="s">
        <v>99</v>
      </c>
      <c r="C9" s="26">
        <v>16830945</v>
      </c>
      <c r="D9" s="26">
        <v>16291639</v>
      </c>
      <c r="E9" s="26">
        <v>16082399.59</v>
      </c>
      <c r="F9" s="26">
        <v>209239.41000000015</v>
      </c>
      <c r="G9" s="26">
        <v>98.715663844503311</v>
      </c>
    </row>
    <row r="10" spans="1:7" x14ac:dyDescent="0.25">
      <c r="A10" s="33" t="s">
        <v>102</v>
      </c>
      <c r="B10" s="36" t="s">
        <v>101</v>
      </c>
      <c r="C10" s="26">
        <v>0</v>
      </c>
      <c r="D10" s="26">
        <v>1222040</v>
      </c>
      <c r="E10" s="26">
        <v>1222040</v>
      </c>
      <c r="F10" s="26">
        <v>0</v>
      </c>
      <c r="G10" s="26">
        <v>100</v>
      </c>
    </row>
    <row r="11" spans="1:7" ht="60" x14ac:dyDescent="0.25">
      <c r="A11" s="33" t="s">
        <v>142</v>
      </c>
      <c r="B11" s="36" t="s">
        <v>141</v>
      </c>
      <c r="C11" s="26">
        <v>641310</v>
      </c>
      <c r="D11" s="26">
        <v>771218</v>
      </c>
      <c r="E11" s="26">
        <v>770278.00000000012</v>
      </c>
      <c r="F11" s="26">
        <v>939.99999999988358</v>
      </c>
      <c r="G11" s="26">
        <v>99.878114878024121</v>
      </c>
    </row>
    <row r="12" spans="1:7" x14ac:dyDescent="0.25">
      <c r="A12" s="28" t="s">
        <v>162</v>
      </c>
      <c r="B12" s="37" t="s">
        <v>163</v>
      </c>
      <c r="C12" s="23">
        <v>46415850</v>
      </c>
      <c r="D12" s="23">
        <v>46904374.590000004</v>
      </c>
      <c r="E12" s="23">
        <v>45113822.600000009</v>
      </c>
      <c r="F12" s="23">
        <v>1790551.9899999946</v>
      </c>
      <c r="G12" s="23">
        <v>96.182547991202213</v>
      </c>
    </row>
    <row r="13" spans="1:7" x14ac:dyDescent="0.25">
      <c r="A13" s="33" t="s">
        <v>104</v>
      </c>
      <c r="B13" s="36" t="s">
        <v>103</v>
      </c>
      <c r="C13" s="26">
        <v>9374620</v>
      </c>
      <c r="D13" s="26">
        <v>9226578</v>
      </c>
      <c r="E13" s="26">
        <v>8798485.8699999992</v>
      </c>
      <c r="F13" s="26">
        <v>428092.13000000082</v>
      </c>
      <c r="G13" s="26">
        <v>95.360228570115595</v>
      </c>
    </row>
    <row r="14" spans="1:7" ht="30" x14ac:dyDescent="0.25">
      <c r="A14" s="33" t="s">
        <v>106</v>
      </c>
      <c r="B14" s="36" t="s">
        <v>105</v>
      </c>
      <c r="C14" s="26">
        <v>0</v>
      </c>
      <c r="D14" s="26">
        <v>302530</v>
      </c>
      <c r="E14" s="26">
        <v>296413.96000000002</v>
      </c>
      <c r="F14" s="26">
        <v>6116.039999999979</v>
      </c>
      <c r="G14" s="26">
        <v>97.978369087363248</v>
      </c>
    </row>
    <row r="15" spans="1:7" ht="60" x14ac:dyDescent="0.25">
      <c r="A15" s="33" t="s">
        <v>144</v>
      </c>
      <c r="B15" s="36" t="s">
        <v>143</v>
      </c>
      <c r="C15" s="26">
        <v>33234390</v>
      </c>
      <c r="D15" s="26">
        <v>33710281</v>
      </c>
      <c r="E15" s="26">
        <v>32381426.620000001</v>
      </c>
      <c r="F15" s="26">
        <v>1328854.379999999</v>
      </c>
      <c r="G15" s="26">
        <v>96.058014526784874</v>
      </c>
    </row>
    <row r="16" spans="1:7" ht="30" x14ac:dyDescent="0.25">
      <c r="A16" s="33" t="s">
        <v>146</v>
      </c>
      <c r="B16" s="36" t="s">
        <v>145</v>
      </c>
      <c r="C16" s="26">
        <v>1069480</v>
      </c>
      <c r="D16" s="26">
        <v>614711.78</v>
      </c>
      <c r="E16" s="26">
        <v>614711.78</v>
      </c>
      <c r="F16" s="26">
        <v>0</v>
      </c>
      <c r="G16" s="26">
        <v>100</v>
      </c>
    </row>
    <row r="17" spans="1:7" ht="30" x14ac:dyDescent="0.25">
      <c r="A17" s="33" t="s">
        <v>148</v>
      </c>
      <c r="B17" s="36" t="s">
        <v>147</v>
      </c>
      <c r="C17" s="26">
        <v>2737360</v>
      </c>
      <c r="D17" s="26">
        <v>3046653.81</v>
      </c>
      <c r="E17" s="26">
        <v>3019164.37</v>
      </c>
      <c r="F17" s="26">
        <v>27489.439999999944</v>
      </c>
      <c r="G17" s="26">
        <v>99.09771698019081</v>
      </c>
    </row>
    <row r="18" spans="1:7" x14ac:dyDescent="0.25">
      <c r="A18" s="33" t="s">
        <v>150</v>
      </c>
      <c r="B18" s="36" t="s">
        <v>149</v>
      </c>
      <c r="C18" s="26">
        <v>0</v>
      </c>
      <c r="D18" s="26">
        <v>3620</v>
      </c>
      <c r="E18" s="26">
        <v>3620</v>
      </c>
      <c r="F18" s="26">
        <v>0</v>
      </c>
      <c r="G18" s="26">
        <v>100</v>
      </c>
    </row>
    <row r="19" spans="1:7" ht="30" x14ac:dyDescent="0.25">
      <c r="A19" s="28" t="s">
        <v>188</v>
      </c>
      <c r="B19" s="37" t="s">
        <v>189</v>
      </c>
      <c r="C19" s="23">
        <v>3792204</v>
      </c>
      <c r="D19" s="23">
        <v>5105217</v>
      </c>
      <c r="E19" s="23">
        <v>5033429.26</v>
      </c>
      <c r="F19" s="23">
        <v>71787.740000000224</v>
      </c>
      <c r="G19" s="23">
        <v>98.593835678287519</v>
      </c>
    </row>
    <row r="20" spans="1:7" ht="105" x14ac:dyDescent="0.25">
      <c r="A20" s="33" t="s">
        <v>107</v>
      </c>
      <c r="B20" s="36" t="s">
        <v>108</v>
      </c>
      <c r="C20" s="26">
        <v>1707740</v>
      </c>
      <c r="D20" s="26">
        <v>0</v>
      </c>
      <c r="E20" s="26">
        <v>0</v>
      </c>
      <c r="F20" s="26">
        <v>0</v>
      </c>
      <c r="G20" s="26">
        <v>0</v>
      </c>
    </row>
    <row r="21" spans="1:7" ht="45" x14ac:dyDescent="0.25">
      <c r="A21" s="33" t="s">
        <v>110</v>
      </c>
      <c r="B21" s="36" t="s">
        <v>109</v>
      </c>
      <c r="C21" s="26">
        <v>1304683</v>
      </c>
      <c r="D21" s="26">
        <v>1147823</v>
      </c>
      <c r="E21" s="26">
        <v>1126474.9200000002</v>
      </c>
      <c r="F21" s="26">
        <v>21348.079999999842</v>
      </c>
      <c r="G21" s="26">
        <v>98.140124392001212</v>
      </c>
    </row>
    <row r="22" spans="1:7" ht="60" x14ac:dyDescent="0.25">
      <c r="A22" s="33" t="s">
        <v>112</v>
      </c>
      <c r="B22" s="36" t="s">
        <v>111</v>
      </c>
      <c r="C22" s="26">
        <v>169076</v>
      </c>
      <c r="D22" s="26">
        <v>169076</v>
      </c>
      <c r="E22" s="26">
        <v>169076</v>
      </c>
      <c r="F22" s="26">
        <v>0</v>
      </c>
      <c r="G22" s="26">
        <v>100</v>
      </c>
    </row>
    <row r="23" spans="1:7" ht="30" x14ac:dyDescent="0.25">
      <c r="A23" s="33" t="s">
        <v>114</v>
      </c>
      <c r="B23" s="36" t="s">
        <v>113</v>
      </c>
      <c r="C23" s="26">
        <v>138293</v>
      </c>
      <c r="D23" s="26">
        <v>138293</v>
      </c>
      <c r="E23" s="26">
        <v>128580.43</v>
      </c>
      <c r="F23" s="26">
        <v>9712.570000000007</v>
      </c>
      <c r="G23" s="26">
        <v>92.9768173371031</v>
      </c>
    </row>
    <row r="24" spans="1:7" ht="45" x14ac:dyDescent="0.25">
      <c r="A24" s="33" t="s">
        <v>116</v>
      </c>
      <c r="B24" s="36" t="s">
        <v>115</v>
      </c>
      <c r="C24" s="26">
        <v>0</v>
      </c>
      <c r="D24" s="26">
        <v>3145752</v>
      </c>
      <c r="E24" s="26">
        <v>3145740.73</v>
      </c>
      <c r="F24" s="26">
        <v>11.270000000018626</v>
      </c>
      <c r="G24" s="26">
        <v>99.999641739081781</v>
      </c>
    </row>
    <row r="25" spans="1:7" ht="30" x14ac:dyDescent="0.25">
      <c r="A25" s="33" t="s">
        <v>118</v>
      </c>
      <c r="B25" s="36" t="s">
        <v>117</v>
      </c>
      <c r="C25" s="26">
        <v>360000</v>
      </c>
      <c r="D25" s="26">
        <v>463655</v>
      </c>
      <c r="E25" s="26">
        <v>463557.18</v>
      </c>
      <c r="F25" s="26">
        <v>97.820000000006985</v>
      </c>
      <c r="G25" s="26">
        <v>99.978902416667552</v>
      </c>
    </row>
    <row r="26" spans="1:7" ht="90" x14ac:dyDescent="0.25">
      <c r="A26" s="33" t="s">
        <v>152</v>
      </c>
      <c r="B26" s="36" t="s">
        <v>151</v>
      </c>
      <c r="C26" s="26">
        <v>112412</v>
      </c>
      <c r="D26" s="26">
        <v>40618</v>
      </c>
      <c r="E26" s="26">
        <v>0</v>
      </c>
      <c r="F26" s="26">
        <v>40618</v>
      </c>
      <c r="G26" s="26">
        <v>0</v>
      </c>
    </row>
    <row r="27" spans="1:7" x14ac:dyDescent="0.25">
      <c r="A27" s="28" t="s">
        <v>164</v>
      </c>
      <c r="B27" s="37" t="s">
        <v>165</v>
      </c>
      <c r="C27" s="23">
        <v>2828604</v>
      </c>
      <c r="D27" s="23">
        <v>2872978</v>
      </c>
      <c r="E27" s="23">
        <v>2693894.61</v>
      </c>
      <c r="F27" s="23">
        <v>179083.39000000013</v>
      </c>
      <c r="G27" s="23">
        <v>93.766628564506931</v>
      </c>
    </row>
    <row r="28" spans="1:7" x14ac:dyDescent="0.25">
      <c r="A28" s="33" t="s">
        <v>120</v>
      </c>
      <c r="B28" s="36" t="s">
        <v>119</v>
      </c>
      <c r="C28" s="26">
        <v>857151</v>
      </c>
      <c r="D28" s="26">
        <v>808651</v>
      </c>
      <c r="E28" s="26">
        <v>744911.42</v>
      </c>
      <c r="F28" s="26">
        <v>63739.579999999958</v>
      </c>
      <c r="G28" s="26">
        <v>92.117788761777334</v>
      </c>
    </row>
    <row r="29" spans="1:7" ht="45" x14ac:dyDescent="0.25">
      <c r="A29" s="33" t="s">
        <v>122</v>
      </c>
      <c r="B29" s="36" t="s">
        <v>121</v>
      </c>
      <c r="C29" s="26">
        <v>1971453</v>
      </c>
      <c r="D29" s="26">
        <v>2064327</v>
      </c>
      <c r="E29" s="26">
        <v>1948983.19</v>
      </c>
      <c r="F29" s="26">
        <v>115343.81000000006</v>
      </c>
      <c r="G29" s="26">
        <v>94.412522337788545</v>
      </c>
    </row>
    <row r="30" spans="1:7" x14ac:dyDescent="0.25">
      <c r="A30" s="28" t="s">
        <v>168</v>
      </c>
      <c r="B30" s="37" t="s">
        <v>169</v>
      </c>
      <c r="C30" s="23">
        <v>718720</v>
      </c>
      <c r="D30" s="23">
        <v>885737.41</v>
      </c>
      <c r="E30" s="23">
        <v>885233.89999999991</v>
      </c>
      <c r="F30" s="23">
        <v>503.51000000012573</v>
      </c>
      <c r="G30" s="23">
        <v>99.943153580924161</v>
      </c>
    </row>
    <row r="31" spans="1:7" ht="45" x14ac:dyDescent="0.25">
      <c r="A31" s="33" t="s">
        <v>154</v>
      </c>
      <c r="B31" s="36" t="s">
        <v>153</v>
      </c>
      <c r="C31" s="26">
        <v>718720</v>
      </c>
      <c r="D31" s="26">
        <v>885737.41</v>
      </c>
      <c r="E31" s="26">
        <v>885233.89999999991</v>
      </c>
      <c r="F31" s="26">
        <v>503.51000000012573</v>
      </c>
      <c r="G31" s="26">
        <v>99.943153580924161</v>
      </c>
    </row>
    <row r="32" spans="1:7" x14ac:dyDescent="0.25">
      <c r="A32" s="28" t="s">
        <v>166</v>
      </c>
      <c r="B32" s="37" t="s">
        <v>167</v>
      </c>
      <c r="C32" s="23">
        <v>5876808</v>
      </c>
      <c r="D32" s="23">
        <v>6927777</v>
      </c>
      <c r="E32" s="23">
        <v>6620745.5099999998</v>
      </c>
      <c r="F32" s="23">
        <v>307031.49000000022</v>
      </c>
      <c r="G32" s="23">
        <v>95.568109510453354</v>
      </c>
    </row>
    <row r="33" spans="1:7" ht="60" x14ac:dyDescent="0.25">
      <c r="A33" s="33" t="s">
        <v>124</v>
      </c>
      <c r="B33" s="36" t="s">
        <v>123</v>
      </c>
      <c r="C33" s="26">
        <v>4120745</v>
      </c>
      <c r="D33" s="26">
        <v>4500554</v>
      </c>
      <c r="E33" s="26">
        <v>4500554</v>
      </c>
      <c r="F33" s="26">
        <v>0</v>
      </c>
      <c r="G33" s="26">
        <v>100</v>
      </c>
    </row>
    <row r="34" spans="1:7" ht="30" x14ac:dyDescent="0.25">
      <c r="A34" s="33" t="s">
        <v>126</v>
      </c>
      <c r="B34" s="36" t="s">
        <v>125</v>
      </c>
      <c r="C34" s="26">
        <v>1746063</v>
      </c>
      <c r="D34" s="26">
        <v>2395937</v>
      </c>
      <c r="E34" s="26">
        <v>2088906.39</v>
      </c>
      <c r="F34" s="26">
        <v>307030.6100000001</v>
      </c>
      <c r="G34" s="26">
        <v>87.185363805475674</v>
      </c>
    </row>
    <row r="35" spans="1:7" ht="30" x14ac:dyDescent="0.25">
      <c r="A35" s="33" t="s">
        <v>128</v>
      </c>
      <c r="B35" s="36" t="s">
        <v>127</v>
      </c>
      <c r="C35" s="26">
        <v>10000</v>
      </c>
      <c r="D35" s="26">
        <v>31286</v>
      </c>
      <c r="E35" s="26">
        <v>31285.119999999999</v>
      </c>
      <c r="F35" s="26">
        <v>0.88000000000101863</v>
      </c>
      <c r="G35" s="26">
        <v>99.997187240299169</v>
      </c>
    </row>
    <row r="36" spans="1:7" x14ac:dyDescent="0.25">
      <c r="A36" s="28" t="s">
        <v>190</v>
      </c>
      <c r="B36" s="37" t="s">
        <v>191</v>
      </c>
      <c r="C36" s="23">
        <v>20000</v>
      </c>
      <c r="D36" s="23">
        <v>177454</v>
      </c>
      <c r="E36" s="23">
        <v>177198.2</v>
      </c>
      <c r="F36" s="23">
        <v>255.79999999998836</v>
      </c>
      <c r="G36" s="23">
        <v>99.855849966751947</v>
      </c>
    </row>
    <row r="37" spans="1:7" ht="30" x14ac:dyDescent="0.25">
      <c r="A37" s="33" t="s">
        <v>130</v>
      </c>
      <c r="B37" s="36" t="s">
        <v>129</v>
      </c>
      <c r="C37" s="26">
        <v>0</v>
      </c>
      <c r="D37" s="26">
        <v>118574</v>
      </c>
      <c r="E37" s="26">
        <v>118574</v>
      </c>
      <c r="F37" s="26">
        <v>0</v>
      </c>
      <c r="G37" s="26">
        <v>100</v>
      </c>
    </row>
    <row r="38" spans="1:7" ht="30" x14ac:dyDescent="0.25">
      <c r="A38" s="33" t="s">
        <v>132</v>
      </c>
      <c r="B38" s="36" t="s">
        <v>131</v>
      </c>
      <c r="C38" s="26">
        <v>20000</v>
      </c>
      <c r="D38" s="26">
        <v>25500</v>
      </c>
      <c r="E38" s="26">
        <v>25244.2</v>
      </c>
      <c r="F38" s="26">
        <v>255.79999999999927</v>
      </c>
      <c r="G38" s="26">
        <v>98.996862745098042</v>
      </c>
    </row>
    <row r="39" spans="1:7" ht="30" x14ac:dyDescent="0.25">
      <c r="A39" s="33" t="s">
        <v>134</v>
      </c>
      <c r="B39" s="36" t="s">
        <v>133</v>
      </c>
      <c r="C39" s="26">
        <v>0</v>
      </c>
      <c r="D39" s="26">
        <v>33380</v>
      </c>
      <c r="E39" s="26">
        <v>33380</v>
      </c>
      <c r="F39" s="26">
        <v>0</v>
      </c>
      <c r="G39" s="26">
        <v>100</v>
      </c>
    </row>
    <row r="40" spans="1:7" x14ac:dyDescent="0.25">
      <c r="A40" s="28" t="s">
        <v>192</v>
      </c>
      <c r="B40" s="37" t="s">
        <v>193</v>
      </c>
      <c r="C40" s="23">
        <v>0</v>
      </c>
      <c r="D40" s="23">
        <v>110300</v>
      </c>
      <c r="E40" s="23">
        <v>110287.2</v>
      </c>
      <c r="F40" s="23">
        <v>12.80000000000291</v>
      </c>
      <c r="G40" s="23">
        <v>99.988395285584758</v>
      </c>
    </row>
    <row r="41" spans="1:7" ht="45" x14ac:dyDescent="0.25">
      <c r="A41" s="33" t="s">
        <v>136</v>
      </c>
      <c r="B41" s="36" t="s">
        <v>135</v>
      </c>
      <c r="C41" s="26">
        <v>0</v>
      </c>
      <c r="D41" s="26">
        <v>110300</v>
      </c>
      <c r="E41" s="26">
        <v>110287.2</v>
      </c>
      <c r="F41" s="26">
        <v>12.80000000000291</v>
      </c>
      <c r="G41" s="26">
        <v>99.988395285584758</v>
      </c>
    </row>
    <row r="42" spans="1:7" x14ac:dyDescent="0.25">
      <c r="A42" s="28" t="s">
        <v>194</v>
      </c>
      <c r="B42" s="37" t="s">
        <v>195</v>
      </c>
      <c r="C42" s="23">
        <v>4098831</v>
      </c>
      <c r="D42" s="23">
        <v>7036715</v>
      </c>
      <c r="E42" s="23">
        <v>6850546.7000000002</v>
      </c>
      <c r="F42" s="23">
        <v>186168.29999999981</v>
      </c>
      <c r="G42" s="23">
        <v>97.35432939944279</v>
      </c>
    </row>
    <row r="43" spans="1:7" ht="90" x14ac:dyDescent="0.25">
      <c r="A43" s="33" t="s">
        <v>137</v>
      </c>
      <c r="B43" s="36" t="s">
        <v>62</v>
      </c>
      <c r="C43" s="26">
        <v>777800</v>
      </c>
      <c r="D43" s="26">
        <v>777800</v>
      </c>
      <c r="E43" s="26">
        <v>777800</v>
      </c>
      <c r="F43" s="26">
        <v>0</v>
      </c>
      <c r="G43" s="26">
        <v>100</v>
      </c>
    </row>
    <row r="44" spans="1:7" x14ac:dyDescent="0.25">
      <c r="A44" s="33" t="s">
        <v>138</v>
      </c>
      <c r="B44" s="36" t="s">
        <v>68</v>
      </c>
      <c r="C44" s="26">
        <v>3321031</v>
      </c>
      <c r="D44" s="26">
        <v>5808333</v>
      </c>
      <c r="E44" s="26">
        <v>5622164.7000000002</v>
      </c>
      <c r="F44" s="26">
        <v>186168.29999999981</v>
      </c>
      <c r="G44" s="26">
        <v>96.79480670271488</v>
      </c>
    </row>
    <row r="45" spans="1:7" ht="60.75" thickBot="1" x14ac:dyDescent="0.3">
      <c r="A45" s="33" t="s">
        <v>140</v>
      </c>
      <c r="B45" s="36" t="s">
        <v>139</v>
      </c>
      <c r="C45" s="26">
        <v>0</v>
      </c>
      <c r="D45" s="26">
        <v>450582</v>
      </c>
      <c r="E45" s="26">
        <v>450582</v>
      </c>
      <c r="F45" s="26">
        <v>0</v>
      </c>
      <c r="G45" s="26">
        <v>100</v>
      </c>
    </row>
    <row r="46" spans="1:7" ht="15.75" thickBot="1" x14ac:dyDescent="0.3">
      <c r="A46" s="60" t="s">
        <v>160</v>
      </c>
      <c r="B46" s="61"/>
      <c r="C46" s="29">
        <v>81223272</v>
      </c>
      <c r="D46" s="29">
        <v>88305450</v>
      </c>
      <c r="E46" s="29">
        <v>85559875.570000038</v>
      </c>
      <c r="F46" s="29">
        <v>2745574.4299999624</v>
      </c>
      <c r="G46" s="30">
        <v>96.890821087486714</v>
      </c>
    </row>
    <row r="47" spans="1:7" ht="15.75" thickBot="1" x14ac:dyDescent="0.3">
      <c r="A47" s="65" t="s">
        <v>88</v>
      </c>
      <c r="B47" s="66"/>
      <c r="C47" s="66"/>
      <c r="D47" s="66"/>
      <c r="E47" s="66"/>
      <c r="F47" s="66"/>
      <c r="G47" s="67"/>
    </row>
    <row r="48" spans="1:7" ht="75" x14ac:dyDescent="0.25">
      <c r="A48" s="33" t="s">
        <v>100</v>
      </c>
      <c r="B48" s="36" t="s">
        <v>99</v>
      </c>
      <c r="C48" s="26">
        <v>0</v>
      </c>
      <c r="D48" s="26">
        <v>53909</v>
      </c>
      <c r="E48" s="26">
        <v>53807</v>
      </c>
      <c r="F48" s="26">
        <v>102</v>
      </c>
      <c r="G48" s="26">
        <v>99.810792261032475</v>
      </c>
    </row>
    <row r="49" spans="1:7" x14ac:dyDescent="0.25">
      <c r="A49" s="28" t="s">
        <v>162</v>
      </c>
      <c r="B49" s="37" t="s">
        <v>163</v>
      </c>
      <c r="C49" s="23">
        <v>510000</v>
      </c>
      <c r="D49" s="23">
        <v>8801645.1600000001</v>
      </c>
      <c r="E49" s="23">
        <v>9323492.370000001</v>
      </c>
      <c r="F49" s="23">
        <v>-521847.21000000089</v>
      </c>
      <c r="G49" s="23">
        <v>105.92897351022046</v>
      </c>
    </row>
    <row r="50" spans="1:7" x14ac:dyDescent="0.25">
      <c r="A50" s="33" t="s">
        <v>104</v>
      </c>
      <c r="B50" s="36" t="s">
        <v>103</v>
      </c>
      <c r="C50" s="26">
        <v>510000</v>
      </c>
      <c r="D50" s="26">
        <v>174602.46999999997</v>
      </c>
      <c r="E50" s="26">
        <v>141164.79999999999</v>
      </c>
      <c r="F50" s="26">
        <v>33437.669999999984</v>
      </c>
      <c r="G50" s="26">
        <v>80.849257172593269</v>
      </c>
    </row>
    <row r="51" spans="1:7" ht="30" x14ac:dyDescent="0.25">
      <c r="A51" s="33" t="s">
        <v>106</v>
      </c>
      <c r="B51" s="36" t="s">
        <v>105</v>
      </c>
      <c r="C51" s="26">
        <v>0</v>
      </c>
      <c r="D51" s="26">
        <v>978500.69000000018</v>
      </c>
      <c r="E51" s="26">
        <v>978500.69</v>
      </c>
      <c r="F51" s="26">
        <v>0</v>
      </c>
      <c r="G51" s="26">
        <v>99.999999999999972</v>
      </c>
    </row>
    <row r="52" spans="1:7" ht="60" x14ac:dyDescent="0.25">
      <c r="A52" s="33" t="s">
        <v>144</v>
      </c>
      <c r="B52" s="36" t="s">
        <v>143</v>
      </c>
      <c r="C52" s="26">
        <v>0</v>
      </c>
      <c r="D52" s="26">
        <v>1722934</v>
      </c>
      <c r="E52" s="26">
        <v>2628979.3899999997</v>
      </c>
      <c r="F52" s="26">
        <v>-906045.38999999966</v>
      </c>
      <c r="G52" s="26">
        <v>152.58735331707422</v>
      </c>
    </row>
    <row r="53" spans="1:7" ht="45" x14ac:dyDescent="0.25">
      <c r="A53" s="33" t="s">
        <v>178</v>
      </c>
      <c r="B53" s="36" t="s">
        <v>179</v>
      </c>
      <c r="C53" s="26">
        <v>0</v>
      </c>
      <c r="D53" s="26">
        <v>5925608</v>
      </c>
      <c r="E53" s="26">
        <v>5574847.4900000002</v>
      </c>
      <c r="F53" s="26">
        <v>350760.50999999978</v>
      </c>
      <c r="G53" s="26">
        <v>94.080598817876577</v>
      </c>
    </row>
    <row r="54" spans="1:7" ht="30" x14ac:dyDescent="0.25">
      <c r="A54" s="28" t="s">
        <v>188</v>
      </c>
      <c r="B54" s="37" t="s">
        <v>189</v>
      </c>
      <c r="C54" s="23">
        <v>0</v>
      </c>
      <c r="D54" s="23">
        <v>54538.69</v>
      </c>
      <c r="E54" s="23">
        <v>54504.69</v>
      </c>
      <c r="F54" s="23">
        <v>34</v>
      </c>
      <c r="G54" s="23">
        <v>99.937658935335634</v>
      </c>
    </row>
    <row r="55" spans="1:7" ht="30" x14ac:dyDescent="0.25">
      <c r="A55" s="33" t="s">
        <v>114</v>
      </c>
      <c r="B55" s="36" t="s">
        <v>113</v>
      </c>
      <c r="C55" s="26">
        <v>0</v>
      </c>
      <c r="D55" s="26">
        <v>41706.69</v>
      </c>
      <c r="E55" s="26">
        <v>41706.69</v>
      </c>
      <c r="F55" s="26">
        <v>0</v>
      </c>
      <c r="G55" s="26">
        <v>100</v>
      </c>
    </row>
    <row r="56" spans="1:7" ht="45" x14ac:dyDescent="0.25">
      <c r="A56" s="33" t="s">
        <v>116</v>
      </c>
      <c r="B56" s="36" t="s">
        <v>115</v>
      </c>
      <c r="C56" s="26">
        <v>0</v>
      </c>
      <c r="D56" s="26">
        <v>12832</v>
      </c>
      <c r="E56" s="26">
        <v>12798</v>
      </c>
      <c r="F56" s="26">
        <v>34</v>
      </c>
      <c r="G56" s="26">
        <v>99.735037406483798</v>
      </c>
    </row>
    <row r="57" spans="1:7" x14ac:dyDescent="0.25">
      <c r="A57" s="28" t="s">
        <v>164</v>
      </c>
      <c r="B57" s="37" t="s">
        <v>165</v>
      </c>
      <c r="C57" s="23">
        <v>0</v>
      </c>
      <c r="D57" s="23">
        <v>1821704.73</v>
      </c>
      <c r="E57" s="23">
        <v>1817412.73</v>
      </c>
      <c r="F57" s="23">
        <v>4292</v>
      </c>
      <c r="G57" s="23">
        <v>99.76439650568399</v>
      </c>
    </row>
    <row r="58" spans="1:7" x14ac:dyDescent="0.25">
      <c r="A58" s="33" t="s">
        <v>120</v>
      </c>
      <c r="B58" s="36" t="s">
        <v>119</v>
      </c>
      <c r="C58" s="26">
        <v>0</v>
      </c>
      <c r="D58" s="26">
        <v>869770.97</v>
      </c>
      <c r="E58" s="26">
        <v>869770.97</v>
      </c>
      <c r="F58" s="26">
        <v>0</v>
      </c>
      <c r="G58" s="26">
        <v>100</v>
      </c>
    </row>
    <row r="59" spans="1:7" ht="45" x14ac:dyDescent="0.25">
      <c r="A59" s="33" t="s">
        <v>122</v>
      </c>
      <c r="B59" s="36" t="s">
        <v>121</v>
      </c>
      <c r="C59" s="26">
        <v>0</v>
      </c>
      <c r="D59" s="26">
        <v>951933.76</v>
      </c>
      <c r="E59" s="26">
        <v>947641.76</v>
      </c>
      <c r="F59" s="26">
        <v>4292</v>
      </c>
      <c r="G59" s="26">
        <v>99.549128292287904</v>
      </c>
    </row>
    <row r="60" spans="1:7" x14ac:dyDescent="0.25">
      <c r="A60" s="28" t="s">
        <v>168</v>
      </c>
      <c r="B60" s="37" t="s">
        <v>169</v>
      </c>
      <c r="C60" s="23">
        <v>0</v>
      </c>
      <c r="D60" s="23">
        <v>34000</v>
      </c>
      <c r="E60" s="23">
        <v>38295</v>
      </c>
      <c r="F60" s="23">
        <v>-4295</v>
      </c>
      <c r="G60" s="23">
        <v>112.63235294117646</v>
      </c>
    </row>
    <row r="61" spans="1:7" ht="45" x14ac:dyDescent="0.25">
      <c r="A61" s="33" t="s">
        <v>154</v>
      </c>
      <c r="B61" s="36" t="s">
        <v>153</v>
      </c>
      <c r="C61" s="26">
        <v>0</v>
      </c>
      <c r="D61" s="26">
        <v>34000</v>
      </c>
      <c r="E61" s="26">
        <v>38295</v>
      </c>
      <c r="F61" s="26">
        <v>-4295</v>
      </c>
      <c r="G61" s="26">
        <v>112.63235294117646</v>
      </c>
    </row>
    <row r="62" spans="1:7" x14ac:dyDescent="0.25">
      <c r="A62" s="28" t="s">
        <v>166</v>
      </c>
      <c r="B62" s="37" t="s">
        <v>167</v>
      </c>
      <c r="C62" s="23">
        <v>163000</v>
      </c>
      <c r="D62" s="23">
        <v>922092.05</v>
      </c>
      <c r="E62" s="23">
        <v>881521.55</v>
      </c>
      <c r="F62" s="23">
        <v>40570.5</v>
      </c>
      <c r="G62" s="23">
        <v>95.60016811770582</v>
      </c>
    </row>
    <row r="63" spans="1:7" ht="30" x14ac:dyDescent="0.25">
      <c r="A63" s="33" t="s">
        <v>126</v>
      </c>
      <c r="B63" s="36" t="s">
        <v>125</v>
      </c>
      <c r="C63" s="26">
        <v>163000</v>
      </c>
      <c r="D63" s="26">
        <v>818592.05</v>
      </c>
      <c r="E63" s="26">
        <v>789216.55</v>
      </c>
      <c r="F63" s="26">
        <v>29375.5</v>
      </c>
      <c r="G63" s="26">
        <v>96.411460384937769</v>
      </c>
    </row>
    <row r="64" spans="1:7" ht="30" x14ac:dyDescent="0.25">
      <c r="A64" s="33" t="s">
        <v>170</v>
      </c>
      <c r="B64" s="36" t="s">
        <v>171</v>
      </c>
      <c r="C64" s="26">
        <v>0</v>
      </c>
      <c r="D64" s="26">
        <v>103500</v>
      </c>
      <c r="E64" s="26">
        <v>92305</v>
      </c>
      <c r="F64" s="26">
        <v>11195</v>
      </c>
      <c r="G64" s="26">
        <v>89.183574879227052</v>
      </c>
    </row>
    <row r="65" spans="1:7" x14ac:dyDescent="0.25">
      <c r="A65" s="28" t="s">
        <v>190</v>
      </c>
      <c r="B65" s="37" t="s">
        <v>191</v>
      </c>
      <c r="C65" s="23">
        <v>0</v>
      </c>
      <c r="D65" s="23">
        <v>1385416</v>
      </c>
      <c r="E65" s="23">
        <v>1247604.02</v>
      </c>
      <c r="F65" s="23">
        <v>137811.97999999998</v>
      </c>
      <c r="G65" s="23">
        <v>90.052664326094117</v>
      </c>
    </row>
    <row r="66" spans="1:7" ht="30" x14ac:dyDescent="0.25">
      <c r="A66" s="33" t="s">
        <v>172</v>
      </c>
      <c r="B66" s="36" t="s">
        <v>173</v>
      </c>
      <c r="C66" s="26">
        <v>0</v>
      </c>
      <c r="D66" s="26">
        <v>490794</v>
      </c>
      <c r="E66" s="26">
        <v>484143.8</v>
      </c>
      <c r="F66" s="26">
        <v>6650.2000000000116</v>
      </c>
      <c r="G66" s="26">
        <v>98.64501196021142</v>
      </c>
    </row>
    <row r="67" spans="1:7" ht="30" x14ac:dyDescent="0.25">
      <c r="A67" s="33" t="s">
        <v>174</v>
      </c>
      <c r="B67" s="36" t="s">
        <v>175</v>
      </c>
      <c r="C67" s="26">
        <v>0</v>
      </c>
      <c r="D67" s="26">
        <v>283513</v>
      </c>
      <c r="E67" s="26">
        <v>283513</v>
      </c>
      <c r="F67" s="26">
        <v>0</v>
      </c>
      <c r="G67" s="26">
        <v>100</v>
      </c>
    </row>
    <row r="68" spans="1:7" ht="30" x14ac:dyDescent="0.25">
      <c r="A68" s="33" t="s">
        <v>176</v>
      </c>
      <c r="B68" s="36" t="s">
        <v>177</v>
      </c>
      <c r="C68" s="26">
        <v>0</v>
      </c>
      <c r="D68" s="26">
        <v>59855</v>
      </c>
      <c r="E68" s="26">
        <v>59704.35</v>
      </c>
      <c r="F68" s="26">
        <v>150.65000000000146</v>
      </c>
      <c r="G68" s="26">
        <v>99.748308411995652</v>
      </c>
    </row>
    <row r="69" spans="1:7" ht="30" x14ac:dyDescent="0.25">
      <c r="A69" s="33" t="s">
        <v>130</v>
      </c>
      <c r="B69" s="36" t="s">
        <v>129</v>
      </c>
      <c r="C69" s="26">
        <v>0</v>
      </c>
      <c r="D69" s="26">
        <v>551254</v>
      </c>
      <c r="E69" s="26">
        <v>420242.87</v>
      </c>
      <c r="F69" s="26">
        <v>131011.13</v>
      </c>
      <c r="G69" s="26">
        <v>76.233981068618093</v>
      </c>
    </row>
    <row r="70" spans="1:7" x14ac:dyDescent="0.25">
      <c r="A70" s="28" t="s">
        <v>192</v>
      </c>
      <c r="B70" s="37" t="s">
        <v>193</v>
      </c>
      <c r="C70" s="23">
        <v>0</v>
      </c>
      <c r="D70" s="23">
        <v>150754</v>
      </c>
      <c r="E70" s="23">
        <v>138446</v>
      </c>
      <c r="F70" s="23">
        <v>12308</v>
      </c>
      <c r="G70" s="23">
        <v>91.835705851917695</v>
      </c>
    </row>
    <row r="71" spans="1:7" ht="45" x14ac:dyDescent="0.25">
      <c r="A71" s="33" t="s">
        <v>136</v>
      </c>
      <c r="B71" s="36" t="s">
        <v>135</v>
      </c>
      <c r="C71" s="26">
        <v>0</v>
      </c>
      <c r="D71" s="26">
        <v>150754</v>
      </c>
      <c r="E71" s="26">
        <v>138446</v>
      </c>
      <c r="F71" s="26">
        <v>12308</v>
      </c>
      <c r="G71" s="26">
        <v>91.835705851917695</v>
      </c>
    </row>
    <row r="72" spans="1:7" x14ac:dyDescent="0.25">
      <c r="A72" s="68" t="s">
        <v>185</v>
      </c>
      <c r="B72" s="69"/>
      <c r="C72" s="23">
        <v>673000</v>
      </c>
      <c r="D72" s="23">
        <v>13224059.630000003</v>
      </c>
      <c r="E72" s="23">
        <v>13555083.360000003</v>
      </c>
      <c r="F72" s="23">
        <v>-331023.73000000045</v>
      </c>
      <c r="G72" s="23">
        <v>102.50319296238686</v>
      </c>
    </row>
    <row r="73" spans="1:7" x14ac:dyDescent="0.25">
      <c r="A73" s="68" t="s">
        <v>180</v>
      </c>
      <c r="B73" s="69"/>
      <c r="C73" s="23">
        <f>C72+C46</f>
        <v>81896272</v>
      </c>
      <c r="D73" s="23">
        <f>D72+D46</f>
        <v>101529509.63</v>
      </c>
      <c r="E73" s="23">
        <f>E72+E46</f>
        <v>99114958.930000037</v>
      </c>
      <c r="F73" s="23">
        <f>E73-D73</f>
        <v>-2414550.6999999583</v>
      </c>
      <c r="G73" s="23">
        <f>E73/D73*100</f>
        <v>97.621823734991722</v>
      </c>
    </row>
    <row r="75" spans="1:7" s="34" customFormat="1" x14ac:dyDescent="0.25">
      <c r="A75" s="40" t="s">
        <v>186</v>
      </c>
      <c r="B75" s="40"/>
      <c r="C75" s="35"/>
      <c r="D75" s="3"/>
      <c r="E75" s="3" t="s">
        <v>187</v>
      </c>
      <c r="F75" s="3"/>
      <c r="G75" s="3"/>
    </row>
  </sheetData>
  <mergeCells count="11">
    <mergeCell ref="A5:G5"/>
    <mergeCell ref="A4:G4"/>
    <mergeCell ref="D1:G1"/>
    <mergeCell ref="D2:G2"/>
    <mergeCell ref="D3:G3"/>
    <mergeCell ref="A75:B75"/>
    <mergeCell ref="A46:B46"/>
    <mergeCell ref="A8:G8"/>
    <mergeCell ref="A47:G47"/>
    <mergeCell ref="A72:B72"/>
    <mergeCell ref="A73:B73"/>
  </mergeCells>
  <pageMargins left="0.7" right="0.7" top="0.75" bottom="0.75" header="0.3" footer="0.3"/>
  <pageSetup paperSize="9" scale="6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BUH02</dc:creator>
  <cp:lastModifiedBy>User</cp:lastModifiedBy>
  <cp:lastPrinted>2021-02-11T13:35:51Z</cp:lastPrinted>
  <dcterms:created xsi:type="dcterms:W3CDTF">2021-02-05T12:12:20Z</dcterms:created>
  <dcterms:modified xsi:type="dcterms:W3CDTF">2021-02-11T13:41:29Z</dcterms:modified>
</cp:coreProperties>
</file>