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Доходи" sheetId="1" r:id="rId1"/>
    <sheet name="видатки" sheetId="2" r:id="rId2"/>
    <sheet name="Лист3" sheetId="3" r:id="rId3"/>
  </sheets>
  <definedNames>
    <definedName name="_xlnm.Print_Area" localSheetId="1">видатки!$A$1:$K$72</definedName>
    <definedName name="_xlnm.Print_Area" localSheetId="0">Доходи!$A$1:$L$105</definedName>
  </definedNames>
  <calcPr calcId="124519"/>
</workbook>
</file>

<file path=xl/calcChain.xml><?xml version="1.0" encoding="utf-8"?>
<calcChain xmlns="http://schemas.openxmlformats.org/spreadsheetml/2006/main">
  <c r="K11" i="2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1"/>
  <c r="K62"/>
  <c r="K63"/>
  <c r="K64"/>
  <c r="K65"/>
  <c r="K66"/>
  <c r="K67"/>
  <c r="K68"/>
  <c r="K69"/>
  <c r="K10"/>
  <c r="I70"/>
  <c r="K70" s="1"/>
  <c r="H11"/>
  <c r="H13"/>
  <c r="H14"/>
  <c r="H15"/>
  <c r="H17"/>
  <c r="H18"/>
  <c r="H20"/>
  <c r="H26"/>
  <c r="H29"/>
  <c r="H30"/>
  <c r="H31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9"/>
  <c r="H61"/>
  <c r="H70"/>
  <c r="H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2"/>
  <c r="E43"/>
  <c r="E44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10"/>
  <c r="L102" i="1"/>
  <c r="L95"/>
  <c r="L96"/>
  <c r="L97"/>
  <c r="L98"/>
  <c r="L99"/>
  <c r="L100"/>
  <c r="L101"/>
  <c r="L94"/>
  <c r="L93"/>
  <c r="L87"/>
  <c r="L88"/>
  <c r="L89"/>
  <c r="L90"/>
  <c r="L91"/>
  <c r="L92"/>
  <c r="L86"/>
  <c r="L85"/>
  <c r="L84"/>
  <c r="L83"/>
  <c r="L74"/>
  <c r="L75"/>
  <c r="L76"/>
  <c r="L77"/>
  <c r="L78"/>
  <c r="L79"/>
  <c r="L73"/>
  <c r="L72"/>
  <c r="L52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53"/>
  <c r="L54"/>
  <c r="L55"/>
  <c r="L56"/>
  <c r="L57"/>
  <c r="L58"/>
  <c r="L59"/>
  <c r="L60"/>
  <c r="L61"/>
  <c r="L63"/>
  <c r="L65"/>
  <c r="L66"/>
  <c r="L67"/>
  <c r="L11"/>
  <c r="H52"/>
  <c r="H72"/>
  <c r="H73"/>
  <c r="H74"/>
  <c r="H75"/>
  <c r="H76"/>
  <c r="H77"/>
  <c r="H78"/>
  <c r="H79"/>
  <c r="H83"/>
  <c r="H93"/>
  <c r="H102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52"/>
  <c r="E53"/>
  <c r="E54"/>
  <c r="E55"/>
  <c r="E56"/>
  <c r="E57"/>
  <c r="E58"/>
  <c r="E59"/>
  <c r="E60"/>
  <c r="E61"/>
  <c r="E63"/>
  <c r="E65"/>
  <c r="E66"/>
  <c r="E67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1"/>
</calcChain>
</file>

<file path=xl/sharedStrings.xml><?xml version="1.0" encoding="utf-8"?>
<sst xmlns="http://schemas.openxmlformats.org/spreadsheetml/2006/main" count="346" uniqueCount="322">
  <si>
    <t xml:space="preserve">Найменування </t>
  </si>
  <si>
    <t>Код бюджетної класифікації</t>
  </si>
  <si>
    <t>Загальний фонд</t>
  </si>
  <si>
    <t>Спеціальний фонд</t>
  </si>
  <si>
    <t>Разом</t>
  </si>
  <si>
    <t>затверджено  місцевими радами на звітний рік з урахуванням змін***</t>
  </si>
  <si>
    <t xml:space="preserve">затверджено розписом на звітний рік з урахуванням змін </t>
  </si>
  <si>
    <t>кошторисні призначення на звітний рік з урахуванням змін</t>
  </si>
  <si>
    <t>виконано за звітний період (рік)</t>
  </si>
  <si>
    <t xml:space="preserve">виконано за звітний період (рік) </t>
  </si>
  <si>
    <t xml:space="preserve">виконаноза звітний період (рік) </t>
  </si>
  <si>
    <t>усього</t>
  </si>
  <si>
    <t>Податкові надходження:</t>
  </si>
  <si>
    <t>10000000</t>
  </si>
  <si>
    <t>Податки на доходи, податки на прибуток, податки на збільшення ринкової вартості</t>
  </si>
  <si>
    <t>11000000</t>
  </si>
  <si>
    <t>Податок  та збір на доходи фізичних осіб</t>
  </si>
  <si>
    <t>11010000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</si>
  <si>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</si>
  <si>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11010100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</si>
  <si>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</si>
  <si>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11010200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</si>
  <si>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</si>
  <si>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11010400</t>
  </si>
  <si>
    <t>Податок на доходи фізичних осіб, що сплачується фізичними особами за результатами річного декларування</t>
  </si>
  <si>
    <t>11010500</t>
  </si>
  <si>
    <t>Податок на доходи фізичних осіб від оподаткування пенсійних виплат або щомісячного довічного грошового утримання, що сплачується (перераховується) згідно з Податковим кодексом України</t>
  </si>
  <si>
    <t>11010900</t>
  </si>
  <si>
    <t>Податок на прибуток підприємств</t>
  </si>
  <si>
    <t>11020000</t>
  </si>
  <si>
    <t>Податок на прибуток підприємств та фінансових установ комунальної власності</t>
  </si>
  <si>
    <t>11020200</t>
  </si>
  <si>
    <t>Рентна плата та плата за використання інших природних ресурсів</t>
  </si>
  <si>
    <t>13000000</t>
  </si>
  <si>
    <t>Рентна плата за спеціальне використання води</t>
  </si>
  <si>
    <t>13020000</t>
  </si>
  <si>
    <t>Рентна плата за спеціальне використання води водних об'єктів місцевого значення</t>
  </si>
  <si>
    <t>13020200</t>
  </si>
  <si>
    <t>Рентна плата за користування надрами</t>
  </si>
  <si>
    <t>13030000</t>
  </si>
  <si>
    <t>Рентна плата за користування надрами для видобування корисних копалин місцевого значення</t>
  </si>
  <si>
    <t>13030200</t>
  </si>
  <si>
    <t>Внутрішні податки на товари та послуги  </t>
  </si>
  <si>
    <t>14000000</t>
  </si>
  <si>
    <t>Акцизний податок з вироблених в Україні підакцизних товарів (продукції)</t>
  </si>
  <si>
    <t>14020000</t>
  </si>
  <si>
    <t>Пальне</t>
  </si>
  <si>
    <t>14021900</t>
  </si>
  <si>
    <t>Акцизний податок з ввезених на митну територію України підакцизних товарів (продукції) </t>
  </si>
  <si>
    <t>14030000</t>
  </si>
  <si>
    <t>14031900</t>
  </si>
  <si>
    <t>Акцизний податок з реалізації суб’єктами господарювання роздрібної торгівлі підакцизних товарів</t>
  </si>
  <si>
    <t>14040000</t>
  </si>
  <si>
    <t>Місцеві податки</t>
  </si>
  <si>
    <t>18000000</t>
  </si>
  <si>
    <t>Податок на майно</t>
  </si>
  <si>
    <t>18010000</t>
  </si>
  <si>
    <t>Податок на нерухоме майно, відмінне від земельної ділянки, сплачений юридичними особами, які є власниками об'єктів житлової нерухомості</t>
  </si>
  <si>
    <t>18010100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</si>
  <si>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</si>
  <si>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</si>
  <si>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</si>
  <si>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18010300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</si>
  <si>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</si>
  <si>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18010400</t>
  </si>
  <si>
    <t>Земельний податок з юридичних осіб  </t>
  </si>
  <si>
    <t>18010500</t>
  </si>
  <si>
    <t>Орендна плата з юридичних осіб </t>
  </si>
  <si>
    <t>18010600</t>
  </si>
  <si>
    <t>Земельний податок з фізичних осіб</t>
  </si>
  <si>
    <t>18010700</t>
  </si>
  <si>
    <t>Орендна плата з фізичних осіб</t>
  </si>
  <si>
    <t>18010900</t>
  </si>
  <si>
    <t>Транспортний податок з фізичних осіб</t>
  </si>
  <si>
    <t>18011000</t>
  </si>
  <si>
    <t>Транспортний податок з юридичних осіб</t>
  </si>
  <si>
    <t>18011100</t>
  </si>
  <si>
    <t>Єдиний податок  </t>
  </si>
  <si>
    <t>18050000</t>
  </si>
  <si>
    <t>Єдиний податок з юридичних осіб </t>
  </si>
  <si>
    <t>18050300</t>
  </si>
  <si>
    <t>Єдиний податок з фізичних осіб </t>
  </si>
  <si>
    <t>18050400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</si>
  <si>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 відсотків</t>
  </si>
  <si>
    <t>18050500</t>
  </si>
  <si>
    <t>Інші податки та збори </t>
  </si>
  <si>
    <t>19000000</t>
  </si>
  <si>
    <t>Екологічний податок </t>
  </si>
  <si>
    <t>19010000</t>
  </si>
  <si>
    <t>Надходження від викидів забруднюючих речовин в атмосферне повітря стаціонарними джерелами забруднення </t>
  </si>
  <si>
    <t>19010100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</si>
  <si>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</si>
  <si>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19010300</t>
  </si>
  <si>
    <t>Неподаткові надходження</t>
  </si>
  <si>
    <t>20000000</t>
  </si>
  <si>
    <t>Доходи від  власності та підприємницької діяльності</t>
  </si>
  <si>
    <t>21000000</t>
  </si>
  <si>
    <t>Інші надходження</t>
  </si>
  <si>
    <t>21080000</t>
  </si>
  <si>
    <t>Адміністративні штрафи та інші санкції </t>
  </si>
  <si>
    <t>21081100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</si>
  <si>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</si>
  <si>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21081500</t>
  </si>
  <si>
    <t>Адміністративні збори та платежі, доходи від некомерційної господарської діяльності </t>
  </si>
  <si>
    <t>22000000</t>
  </si>
  <si>
    <t>Плата за надання адміністративних послуг</t>
  </si>
  <si>
    <t>22010000</t>
  </si>
  <si>
    <t>Плата за надання інших адміністративних послуг</t>
  </si>
  <si>
    <t>22012500</t>
  </si>
  <si>
    <t>Державне мито</t>
  </si>
  <si>
    <t>22090000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</si>
  <si>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</si>
  <si>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22090100</t>
  </si>
  <si>
    <t>Державне мито, не віднесене до інших категорій</t>
  </si>
  <si>
    <t>22090200</t>
  </si>
  <si>
    <t>Державне мито, пов'язане з видачею та оформленням закордонних паспортів (посвідок) та паспортів громадян України  </t>
  </si>
  <si>
    <t>22090400</t>
  </si>
  <si>
    <t>Орендна плата за водні об'єкти (їх частини), що надаються в користування на умовах оренди, районними, Київською та Севастопольською міськими державними адміністраціями, місцевими радами</t>
  </si>
  <si>
    <t>22130000</t>
  </si>
  <si>
    <t>Інші неподаткові надходження  </t>
  </si>
  <si>
    <t>24000000</t>
  </si>
  <si>
    <t>Інші надходження  </t>
  </si>
  <si>
    <t>24060000</t>
  </si>
  <si>
    <t>24060300</t>
  </si>
  <si>
    <t>Інші надходження до фондів охорони навколишнього природного середовища  </t>
  </si>
  <si>
    <t>24061600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</si>
  <si>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</si>
  <si>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24062100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</si>
  <si>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</si>
  <si>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24062200</t>
  </si>
  <si>
    <t>Надходження коштів пайової участі у розвитку інфраструктури населеного пункту</t>
  </si>
  <si>
    <t>24170000</t>
  </si>
  <si>
    <t>Власні надходження бюджетних установ  </t>
  </si>
  <si>
    <t>25000000</t>
  </si>
  <si>
    <t>Надходження від плати за послуги, що надаються бюджетними установами згідно із законодавством </t>
  </si>
  <si>
    <t>25010000</t>
  </si>
  <si>
    <t>Плата за послуги, що надаються бюджетними установами згідно з їх основною діяльністю</t>
  </si>
  <si>
    <t>25010100</t>
  </si>
  <si>
    <t>Плата за оренду майна бюджетних установ</t>
  </si>
  <si>
    <t>25010300</t>
  </si>
  <si>
    <t>Надходження бюджетних установ від реалізації в установленому порядку майна (крім нерухомого майна)</t>
  </si>
  <si>
    <t>25010400</t>
  </si>
  <si>
    <t>Інші джерела власних надходжень бюджетних установ  </t>
  </si>
  <si>
    <t>25020000</t>
  </si>
  <si>
    <t>Благодійні внески, гранти та дарунки</t>
  </si>
  <si>
    <t>25020100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</si>
  <si>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об'єктів нерухомого майна, що перебувають у приватній власності фізичних або юридичних осіб</t>
  </si>
  <si>
    <t>25020200</t>
  </si>
  <si>
    <t>Доходи від операцій з капіталом  </t>
  </si>
  <si>
    <t>30000000</t>
  </si>
  <si>
    <t>Надходження від продажу основного капіталу  </t>
  </si>
  <si>
    <t>31000000</t>
  </si>
  <si>
    <t>Кошти від відчуження майна, що належить Автономній Республіці Крим та майна, що перебуває в комунальній власності  </t>
  </si>
  <si>
    <t>31030000</t>
  </si>
  <si>
    <t>Усього доходів без урахування міжбюджетних трансфертів</t>
  </si>
  <si>
    <t>90010100</t>
  </si>
  <si>
    <t>Офіційні трансферти  </t>
  </si>
  <si>
    <t>40000000</t>
  </si>
  <si>
    <t>Від органів державного управління  </t>
  </si>
  <si>
    <t>41000000</t>
  </si>
  <si>
    <t>Дотації з державного бюджету місцевим бюджетам</t>
  </si>
  <si>
    <t>41020000</t>
  </si>
  <si>
    <t>Базова дотація</t>
  </si>
  <si>
    <t>41020100</t>
  </si>
  <si>
    <t>Субвенції з державного бюджету місцевим бюджетам</t>
  </si>
  <si>
    <t>41030000</t>
  </si>
  <si>
    <t>Субвенція з державного бюджету місцевим бюджетам на формування інфраструктури об'єднаних територіальних громад</t>
  </si>
  <si>
    <t>41033200</t>
  </si>
  <si>
    <t>Освітня субвенція з державного бюджету місцевим бюджетам</t>
  </si>
  <si>
    <t>41033900</t>
  </si>
  <si>
    <t>Медична субвенція з державного бюджету місцевим бюджетам</t>
  </si>
  <si>
    <t>41034200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</si>
  <si>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</si>
  <si>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41034500</t>
  </si>
  <si>
    <t>Усього доходів з урахуванням міжбюджетних трансфертів з державного бюджету</t>
  </si>
  <si>
    <t>90010200</t>
  </si>
  <si>
    <t>Дотації з місцевих бюджетів іншим місцевим бюджетам</t>
  </si>
  <si>
    <t>41040000</t>
  </si>
  <si>
    <t>Дотація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</t>
  </si>
  <si>
    <t>41040200</t>
  </si>
  <si>
    <t>Субвенції з місцевих бюджетів іншим місцевим бюджетам</t>
  </si>
  <si>
    <t>41050000</t>
  </si>
  <si>
    <t>Субвенція з місцевого бюджету за рахунок залишку коштів освітньої субвенції, що утворився на початок бюджетного періоду</t>
  </si>
  <si>
    <t>41051100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</si>
  <si>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</si>
  <si>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41051200</t>
  </si>
  <si>
    <t>Субвенція з місцевого бюджету на забезпечення якісної, сучасної та доступної загальної середньої освіти «Нова українська школа» за рахунок відповідної субвенції з державного бюджету</t>
  </si>
  <si>
    <t>41051400</t>
  </si>
  <si>
    <t>Субвенція з місцевого бюджету на здійснення переданих видатків у сфері охорони здоров’я за рахунок коштів медичної субвенції</t>
  </si>
  <si>
    <t>41051500</t>
  </si>
  <si>
    <t>Інші субвенції з місцевого бюджету</t>
  </si>
  <si>
    <t>41053900</t>
  </si>
  <si>
    <t>Усього</t>
  </si>
  <si>
    <t>90010300</t>
  </si>
  <si>
    <t xml:space="preserve">% виконання </t>
  </si>
  <si>
    <t>Державне управлiння</t>
  </si>
  <si>
    <t>0100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</si>
  <si>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</si>
  <si>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0150</t>
  </si>
  <si>
    <t>Керівництво і управління у відповідній сфері у містах (місті Києві), селищах, селах, об’єднаних територіальних громадах</t>
  </si>
  <si>
    <t>0160</t>
  </si>
  <si>
    <t>Освiта</t>
  </si>
  <si>
    <t>1000</t>
  </si>
  <si>
    <t>Надання дошкільної освіти</t>
  </si>
  <si>
    <t>1010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</si>
  <si>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</si>
  <si>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1020</t>
  </si>
  <si>
    <t>Методичне забезпечення діяльності навчальних закладів</t>
  </si>
  <si>
    <t>1150</t>
  </si>
  <si>
    <t>Інші програми, заклади та заходи у сфері освіти</t>
  </si>
  <si>
    <t>1160</t>
  </si>
  <si>
    <t>Забезпечення діяльності інших закладів у сфері освіти</t>
  </si>
  <si>
    <t>1161</t>
  </si>
  <si>
    <t>Інші програми та заходи у сфері освіти</t>
  </si>
  <si>
    <t>1162</t>
  </si>
  <si>
    <t>Соціальний захист та соціальне забезпечення</t>
  </si>
  <si>
    <t>3000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</si>
  <si>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</si>
  <si>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3100</t>
  </si>
  <si>
    <t>Забезпечення соціальними послугами стаціонарного догляду з наданням місця для проживання, всебічної підтримки, захисту та безпеки осіб, які не можуть вести самостійний спосіб життя через похилий вік, фізичні та розумові вади, психічні захворювання або інші хвороби</t>
  </si>
  <si>
    <t>3102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</si>
  <si>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</si>
  <si>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3140</t>
  </si>
  <si>
    <t>Соціальний захист ветеранів війни та праці</t>
  </si>
  <si>
    <t>3190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</si>
  <si>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</si>
  <si>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3192</t>
  </si>
  <si>
    <t>Організація та проведення громадських робіт</t>
  </si>
  <si>
    <t>3210</t>
  </si>
  <si>
    <t>Інші заклади та заходи</t>
  </si>
  <si>
    <t>3240</t>
  </si>
  <si>
    <t>Інші заходи у сфері соціального захисту і соціального забезпечення</t>
  </si>
  <si>
    <t>3242</t>
  </si>
  <si>
    <t>Культура i мистецтво</t>
  </si>
  <si>
    <t>4000</t>
  </si>
  <si>
    <t>Забезпечення діяльності бібліотек</t>
  </si>
  <si>
    <t>4030</t>
  </si>
  <si>
    <t>Забезпечення діяльності палаців i будинків культури, клубів, центрів дозвілля та iнших клубних закладів</t>
  </si>
  <si>
    <t>4060</t>
  </si>
  <si>
    <t>Інші заклади та заходи в галузі культури і мистецтва</t>
  </si>
  <si>
    <t>4080</t>
  </si>
  <si>
    <t>Інші заходи в галузі культури і мистецтва</t>
  </si>
  <si>
    <t>4082</t>
  </si>
  <si>
    <t>Фiзична культура i спорт</t>
  </si>
  <si>
    <t>5000</t>
  </si>
  <si>
    <t>Розвиток дитячо-юнацького та резервного спорту</t>
  </si>
  <si>
    <t>5030</t>
  </si>
  <si>
    <t>Утримання та навчально-тренувальна робота комунальних дитячо-юнацьких спортивних шкіл</t>
  </si>
  <si>
    <t>5031</t>
  </si>
  <si>
    <t>Житлово-комунальне господарство</t>
  </si>
  <si>
    <t>6000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</si>
  <si>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</si>
  <si>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6020</t>
  </si>
  <si>
    <t>Організація благоустрою населених пунктів</t>
  </si>
  <si>
    <t>6030</t>
  </si>
  <si>
    <t>Реалізація державних та місцевих житлових програм</t>
  </si>
  <si>
    <t>6080</t>
  </si>
  <si>
    <t>Придбання житла для окремих категорій населення відповідно до законодавства</t>
  </si>
  <si>
    <t>6082</t>
  </si>
  <si>
    <t>Інша діяльність у сфері житлово-комунального господарства</t>
  </si>
  <si>
    <t>6090</t>
  </si>
  <si>
    <t>Економічна діяльність</t>
  </si>
  <si>
    <t>7000</t>
  </si>
  <si>
    <t>Будівництво та регіональний розвиток</t>
  </si>
  <si>
    <t>7300</t>
  </si>
  <si>
    <t>Будівництво1 об'єктів соціально-культурного призначення</t>
  </si>
  <si>
    <t>7320</t>
  </si>
  <si>
    <t>Будівництво1 споруд, установ та закладів фізичної культури і спорту</t>
  </si>
  <si>
    <t>7325</t>
  </si>
  <si>
    <t>Будівництво1 інших об'єктів соціальної та виробничої інфраструктури комунальної власності</t>
  </si>
  <si>
    <t>7330</t>
  </si>
  <si>
    <t>Реалізація інших заходів щодо соціально-економічного розвитку територій</t>
  </si>
  <si>
    <t>7370</t>
  </si>
  <si>
    <t>Транспорт та транспортна інфраструктура, дорожнє господарство</t>
  </si>
  <si>
    <t>7400</t>
  </si>
  <si>
    <t>Утримання та розвиток транспортної інфраструктури</t>
  </si>
  <si>
    <t>7440</t>
  </si>
  <si>
    <t>Утримання та розвиток інших об’єктів транспортної інфраструктури</t>
  </si>
  <si>
    <t>7442</t>
  </si>
  <si>
    <t>Інші програми та заходи, пов'язані з економічною діяльністю</t>
  </si>
  <si>
    <t>7600</t>
  </si>
  <si>
    <t>Членські внески до асоціацій органів місцевого самоврядування</t>
  </si>
  <si>
    <t>7680</t>
  </si>
  <si>
    <t>Інша економічна діяльність</t>
  </si>
  <si>
    <t>7690</t>
  </si>
  <si>
    <t>Інші заходи, пов'язані з економічною діяльністю</t>
  </si>
  <si>
    <t>7693</t>
  </si>
  <si>
    <t>Інша діяльність</t>
  </si>
  <si>
    <t>8000</t>
  </si>
  <si>
    <t>Захист населення і територій від надзвичайних ситуацій техногенного та природного характеру</t>
  </si>
  <si>
    <t>8100</t>
  </si>
  <si>
    <t>Заходи із запобігання та ліквідації надзвичайних ситуацій та наслідків стихійного лиха</t>
  </si>
  <si>
    <t>8110</t>
  </si>
  <si>
    <t>Усього видатків без урахування міжбюджетних трансфертів</t>
  </si>
  <si>
    <t>900201</t>
  </si>
  <si>
    <t>Субвенція з місцевого бюджету державному бюджету на виконання програм соціально-економічного розвитку регіонів</t>
  </si>
  <si>
    <t>9800</t>
  </si>
  <si>
    <t>Усього видатків з трансфертами, що передаються до державного бюджету</t>
  </si>
  <si>
    <t>900202</t>
  </si>
  <si>
    <t>Дотації з місцевого бюджету іншим бюджетам</t>
  </si>
  <si>
    <t>9100</t>
  </si>
  <si>
    <t>9130</t>
  </si>
  <si>
    <t>Субвенції з місцевого бюджету іншим місцевим бюджетам на здійснення програм у галузі освіти за рахунок субвенцій з державного бюджету</t>
  </si>
  <si>
    <t>9300</t>
  </si>
  <si>
    <t>Субвенція з місцевого бюджету на здійснення переданих видатків у сфері освіти за рахунок коштів освітньої субвенції</t>
  </si>
  <si>
    <t>9310</t>
  </si>
  <si>
    <t>Субвенції з місцевого бюджету іншим місцевим бюджетам на здійснення програм та заходів у галузі охорони здоров’я за рахунок субвенцій з державного бюджету</t>
  </si>
  <si>
    <t>9400</t>
  </si>
  <si>
    <t>9410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</si>
  <si>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</si>
  <si>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9700</t>
  </si>
  <si>
    <t>9770</t>
  </si>
  <si>
    <t>900203</t>
  </si>
  <si>
    <t xml:space="preserve">Загальний фонд </t>
  </si>
  <si>
    <t>% виконання</t>
  </si>
  <si>
    <t>Додаток 1</t>
  </si>
  <si>
    <t>до  рішення 43 (позачергової) сесії від 05 02.2019 року</t>
  </si>
  <si>
    <t>Виконання доходної частини загального та спеціального фондів за 2018 рік</t>
  </si>
  <si>
    <t>СЕКРЕТАР РАДИ</t>
  </si>
  <si>
    <t>Бардалим А.В.</t>
  </si>
  <si>
    <t>Додаток 2</t>
  </si>
  <si>
    <t>Виконання видаткової  частини загального та спеціального фондів за 2018 рік</t>
  </si>
</sst>
</file>

<file path=xl/styles.xml><?xml version="1.0" encoding="utf-8"?>
<styleSheet xmlns="http://schemas.openxmlformats.org/spreadsheetml/2006/main">
  <numFmts count="1">
    <numFmt numFmtId="164" formatCode="0.0%"/>
  </numFmts>
  <fonts count="2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 CYR"/>
      <family val="1"/>
      <charset val="204"/>
    </font>
    <font>
      <sz val="12"/>
      <name val="Times New Roman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i/>
      <sz val="10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58">
    <xf numFmtId="0" fontId="0" fillId="0" borderId="0" xfId="0"/>
    <xf numFmtId="0" fontId="0" fillId="0" borderId="0" xfId="0" applyAlignment="1">
      <alignment horizontal="center"/>
    </xf>
    <xf numFmtId="4" fontId="7" fillId="0" borderId="1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1" fontId="8" fillId="0" borderId="1" xfId="0" applyNumberFormat="1" applyFont="1" applyFill="1" applyBorder="1" applyAlignment="1" applyProtection="1">
      <alignment horizontal="center" vertical="center"/>
    </xf>
    <xf numFmtId="0" fontId="0" fillId="0" borderId="0" xfId="0" applyAlignment="1"/>
    <xf numFmtId="4" fontId="7" fillId="0" borderId="1" xfId="0" applyNumberFormat="1" applyFont="1" applyFill="1" applyBorder="1" applyAlignment="1" applyProtection="1">
      <alignment horizontal="right"/>
    </xf>
    <xf numFmtId="0" fontId="0" fillId="0" borderId="0" xfId="0" applyFont="1"/>
    <xf numFmtId="0" fontId="7" fillId="0" borderId="1" xfId="0" applyFont="1" applyFill="1" applyBorder="1" applyAlignment="1">
      <alignment horizontal="left" wrapText="1"/>
    </xf>
    <xf numFmtId="0" fontId="2" fillId="0" borderId="0" xfId="0" applyFont="1"/>
    <xf numFmtId="164" fontId="0" fillId="0" borderId="0" xfId="1" applyNumberFormat="1" applyFont="1" applyAlignment="1">
      <alignment horizontal="center" vertical="center"/>
    </xf>
    <xf numFmtId="0" fontId="6" fillId="0" borderId="1" xfId="0" applyFont="1" applyFill="1" applyBorder="1" applyAlignment="1">
      <alignment horizontal="left" wrapText="1"/>
    </xf>
    <xf numFmtId="4" fontId="6" fillId="0" borderId="1" xfId="0" applyNumberFormat="1" applyFont="1" applyFill="1" applyBorder="1" applyAlignment="1" applyProtection="1">
      <alignment horizontal="right"/>
    </xf>
    <xf numFmtId="0" fontId="12" fillId="0" borderId="0" xfId="0" applyFont="1" applyAlignment="1"/>
    <xf numFmtId="0" fontId="13" fillId="0" borderId="1" xfId="0" applyFont="1" applyFill="1" applyBorder="1" applyAlignment="1">
      <alignment horizontal="left" wrapText="1"/>
    </xf>
    <xf numFmtId="4" fontId="13" fillId="0" borderId="1" xfId="0" applyNumberFormat="1" applyFont="1" applyFill="1" applyBorder="1" applyAlignment="1" applyProtection="1">
      <alignment horizontal="right"/>
    </xf>
    <xf numFmtId="0" fontId="14" fillId="0" borderId="0" xfId="0" applyFont="1" applyAlignment="1"/>
    <xf numFmtId="0" fontId="12" fillId="0" borderId="0" xfId="0" applyFont="1"/>
    <xf numFmtId="4" fontId="13" fillId="0" borderId="1" xfId="0" applyNumberFormat="1" applyFont="1" applyFill="1" applyBorder="1" applyAlignment="1" applyProtection="1">
      <alignment horizontal="center" vertical="center"/>
    </xf>
    <xf numFmtId="4" fontId="6" fillId="0" borderId="1" xfId="0" applyNumberFormat="1" applyFont="1" applyFill="1" applyBorder="1" applyAlignment="1" applyProtection="1">
      <alignment horizontal="center" vertical="center"/>
    </xf>
    <xf numFmtId="4" fontId="7" fillId="0" borderId="1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4" fontId="15" fillId="0" borderId="1" xfId="0" applyNumberFormat="1" applyFont="1" applyFill="1" applyBorder="1" applyAlignment="1" applyProtection="1">
      <alignment horizontal="center" vertical="center"/>
    </xf>
    <xf numFmtId="0" fontId="0" fillId="0" borderId="0" xfId="0" applyFont="1" applyAlignment="1"/>
    <xf numFmtId="0" fontId="14" fillId="0" borderId="0" xfId="0" applyFont="1"/>
    <xf numFmtId="0" fontId="17" fillId="0" borderId="0" xfId="0" applyFont="1" applyAlignment="1"/>
    <xf numFmtId="0" fontId="17" fillId="0" borderId="0" xfId="0" applyFont="1"/>
    <xf numFmtId="1" fontId="8" fillId="0" borderId="15" xfId="0" applyNumberFormat="1" applyFont="1" applyFill="1" applyBorder="1" applyAlignment="1" applyProtection="1">
      <alignment horizontal="center" vertical="center"/>
    </xf>
    <xf numFmtId="4" fontId="13" fillId="0" borderId="15" xfId="0" applyNumberFormat="1" applyFont="1" applyFill="1" applyBorder="1" applyAlignment="1" applyProtection="1">
      <alignment horizontal="center" vertical="center"/>
    </xf>
    <xf numFmtId="164" fontId="13" fillId="0" borderId="16" xfId="1" applyNumberFormat="1" applyFont="1" applyFill="1" applyBorder="1" applyAlignment="1" applyProtection="1">
      <alignment horizontal="center" vertical="center"/>
    </xf>
    <xf numFmtId="4" fontId="6" fillId="0" borderId="15" xfId="0" applyNumberFormat="1" applyFont="1" applyFill="1" applyBorder="1" applyAlignment="1" applyProtection="1">
      <alignment horizontal="center" vertical="center"/>
    </xf>
    <xf numFmtId="164" fontId="6" fillId="0" borderId="16" xfId="1" applyNumberFormat="1" applyFont="1" applyFill="1" applyBorder="1" applyAlignment="1" applyProtection="1">
      <alignment horizontal="center" vertical="center"/>
    </xf>
    <xf numFmtId="4" fontId="15" fillId="0" borderId="15" xfId="0" applyNumberFormat="1" applyFont="1" applyFill="1" applyBorder="1" applyAlignment="1" applyProtection="1">
      <alignment horizontal="center" vertical="center"/>
    </xf>
    <xf numFmtId="4" fontId="7" fillId="0" borderId="15" xfId="0" applyNumberFormat="1" applyFont="1" applyFill="1" applyBorder="1" applyAlignment="1" applyProtection="1">
      <alignment horizontal="center" vertical="center"/>
    </xf>
    <xf numFmtId="164" fontId="7" fillId="0" borderId="16" xfId="1" applyNumberFormat="1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>
      <alignment horizontal="left" wrapText="1"/>
    </xf>
    <xf numFmtId="4" fontId="7" fillId="0" borderId="9" xfId="0" applyNumberFormat="1" applyFont="1" applyFill="1" applyBorder="1" applyAlignment="1" applyProtection="1">
      <alignment horizontal="center" vertical="center"/>
    </xf>
    <xf numFmtId="4" fontId="7" fillId="0" borderId="2" xfId="0" applyNumberFormat="1" applyFont="1" applyFill="1" applyBorder="1" applyAlignment="1" applyProtection="1">
      <alignment horizontal="center" vertical="center"/>
    </xf>
    <xf numFmtId="164" fontId="7" fillId="0" borderId="10" xfId="1" applyNumberFormat="1" applyFont="1" applyFill="1" applyBorder="1" applyAlignment="1" applyProtection="1">
      <alignment horizontal="center" vertical="center"/>
    </xf>
    <xf numFmtId="0" fontId="13" fillId="0" borderId="18" xfId="0" applyFont="1" applyFill="1" applyBorder="1" applyAlignment="1">
      <alignment horizontal="left" wrapText="1"/>
    </xf>
    <xf numFmtId="49" fontId="13" fillId="0" borderId="19" xfId="0" applyNumberFormat="1" applyFont="1" applyFill="1" applyBorder="1" applyAlignment="1">
      <alignment horizontal="center" wrapText="1"/>
    </xf>
    <xf numFmtId="4" fontId="13" fillId="0" borderId="18" xfId="0" applyNumberFormat="1" applyFont="1" applyFill="1" applyBorder="1" applyAlignment="1" applyProtection="1">
      <alignment horizontal="center" vertical="center"/>
    </xf>
    <xf numFmtId="4" fontId="13" fillId="0" borderId="20" xfId="0" applyNumberFormat="1" applyFont="1" applyFill="1" applyBorder="1" applyAlignment="1" applyProtection="1">
      <alignment horizontal="center" vertical="center"/>
    </xf>
    <xf numFmtId="164" fontId="13" fillId="0" borderId="21" xfId="1" applyNumberFormat="1" applyFont="1" applyFill="1" applyBorder="1" applyAlignment="1" applyProtection="1">
      <alignment horizontal="center" vertical="center"/>
    </xf>
    <xf numFmtId="1" fontId="8" fillId="0" borderId="22" xfId="0" applyNumberFormat="1" applyFont="1" applyFill="1" applyBorder="1" applyAlignment="1" applyProtection="1">
      <alignment horizontal="center" vertical="center"/>
    </xf>
    <xf numFmtId="4" fontId="13" fillId="0" borderId="22" xfId="0" applyNumberFormat="1" applyFont="1" applyFill="1" applyBorder="1" applyAlignment="1" applyProtection="1">
      <alignment horizontal="center" vertical="center"/>
    </xf>
    <xf numFmtId="4" fontId="6" fillId="0" borderId="22" xfId="0" applyNumberFormat="1" applyFont="1" applyFill="1" applyBorder="1" applyAlignment="1" applyProtection="1">
      <alignment horizontal="center" vertical="center"/>
    </xf>
    <xf numFmtId="4" fontId="15" fillId="0" borderId="22" xfId="0" applyNumberFormat="1" applyFont="1" applyFill="1" applyBorder="1" applyAlignment="1" applyProtection="1">
      <alignment horizontal="center" vertical="center"/>
    </xf>
    <xf numFmtId="4" fontId="7" fillId="0" borderId="22" xfId="0" applyNumberFormat="1" applyFont="1" applyFill="1" applyBorder="1" applyAlignment="1" applyProtection="1">
      <alignment horizontal="center" vertical="center"/>
    </xf>
    <xf numFmtId="1" fontId="8" fillId="0" borderId="24" xfId="0" applyNumberFormat="1" applyFont="1" applyFill="1" applyBorder="1" applyAlignment="1" applyProtection="1">
      <alignment horizontal="center" vertical="center"/>
    </xf>
    <xf numFmtId="164" fontId="13" fillId="0" borderId="24" xfId="1" applyNumberFormat="1" applyFont="1" applyFill="1" applyBorder="1" applyAlignment="1" applyProtection="1">
      <alignment horizontal="center" vertical="center"/>
    </xf>
    <xf numFmtId="164" fontId="8" fillId="0" borderId="29" xfId="1" applyNumberFormat="1" applyFont="1" applyFill="1" applyBorder="1" applyAlignment="1" applyProtection="1">
      <alignment horizontal="center" vertical="center"/>
    </xf>
    <xf numFmtId="164" fontId="13" fillId="0" borderId="29" xfId="1" applyNumberFormat="1" applyFont="1" applyFill="1" applyBorder="1" applyAlignment="1" applyProtection="1">
      <alignment horizontal="center" vertical="center"/>
    </xf>
    <xf numFmtId="4" fontId="7" fillId="0" borderId="16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164" fontId="0" fillId="0" borderId="0" xfId="1" applyNumberFormat="1" applyFont="1" applyBorder="1" applyAlignment="1">
      <alignment horizontal="center" vertical="center"/>
    </xf>
    <xf numFmtId="164" fontId="8" fillId="0" borderId="5" xfId="1" applyNumberFormat="1" applyFont="1" applyFill="1" applyBorder="1" applyAlignment="1" applyProtection="1">
      <alignment horizontal="center" vertical="center"/>
    </xf>
    <xf numFmtId="164" fontId="13" fillId="0" borderId="5" xfId="1" applyNumberFormat="1" applyFont="1" applyFill="1" applyBorder="1" applyAlignment="1" applyProtection="1">
      <alignment horizontal="center" vertical="center"/>
    </xf>
    <xf numFmtId="164" fontId="6" fillId="0" borderId="5" xfId="1" applyNumberFormat="1" applyFont="1" applyFill="1" applyBorder="1" applyAlignment="1" applyProtection="1">
      <alignment horizontal="center" vertical="center"/>
    </xf>
    <xf numFmtId="164" fontId="15" fillId="0" borderId="5" xfId="1" applyNumberFormat="1" applyFont="1" applyFill="1" applyBorder="1" applyAlignment="1" applyProtection="1">
      <alignment horizontal="center" vertical="center"/>
    </xf>
    <xf numFmtId="164" fontId="7" fillId="0" borderId="5" xfId="1" applyNumberFormat="1" applyFont="1" applyFill="1" applyBorder="1" applyAlignment="1" applyProtection="1">
      <alignment horizontal="center" vertical="center"/>
    </xf>
    <xf numFmtId="164" fontId="7" fillId="0" borderId="17" xfId="1" applyNumberFormat="1" applyFont="1" applyFill="1" applyBorder="1" applyAlignment="1" applyProtection="1">
      <alignment horizontal="center" vertical="center"/>
    </xf>
    <xf numFmtId="164" fontId="13" fillId="0" borderId="19" xfId="1" applyNumberFormat="1" applyFont="1" applyFill="1" applyBorder="1" applyAlignment="1" applyProtection="1">
      <alignment horizontal="center" vertical="center"/>
    </xf>
    <xf numFmtId="1" fontId="8" fillId="0" borderId="32" xfId="0" applyNumberFormat="1" applyFont="1" applyFill="1" applyBorder="1" applyAlignment="1" applyProtection="1">
      <alignment horizontal="center" vertical="center"/>
    </xf>
    <xf numFmtId="4" fontId="13" fillId="0" borderId="32" xfId="0" applyNumberFormat="1" applyFont="1" applyFill="1" applyBorder="1" applyAlignment="1" applyProtection="1">
      <alignment horizontal="center" vertical="center"/>
    </xf>
    <xf numFmtId="4" fontId="6" fillId="0" borderId="32" xfId="0" applyNumberFormat="1" applyFont="1" applyFill="1" applyBorder="1" applyAlignment="1" applyProtection="1">
      <alignment horizontal="center" vertical="center"/>
    </xf>
    <xf numFmtId="4" fontId="15" fillId="0" borderId="32" xfId="0" applyNumberFormat="1" applyFont="1" applyFill="1" applyBorder="1" applyAlignment="1" applyProtection="1">
      <alignment horizontal="center" vertical="center"/>
    </xf>
    <xf numFmtId="4" fontId="7" fillId="0" borderId="32" xfId="0" applyNumberFormat="1" applyFont="1" applyFill="1" applyBorder="1" applyAlignment="1" applyProtection="1">
      <alignment horizontal="center" vertical="center"/>
    </xf>
    <xf numFmtId="4" fontId="7" fillId="0" borderId="33" xfId="0" applyNumberFormat="1" applyFont="1" applyFill="1" applyBorder="1" applyAlignment="1" applyProtection="1">
      <alignment horizontal="center" vertical="center"/>
    </xf>
    <xf numFmtId="4" fontId="7" fillId="0" borderId="34" xfId="0" applyNumberFormat="1" applyFont="1" applyFill="1" applyBorder="1" applyAlignment="1" applyProtection="1">
      <alignment horizontal="center" vertical="center"/>
    </xf>
    <xf numFmtId="4" fontId="13" fillId="0" borderId="35" xfId="0" applyNumberFormat="1" applyFont="1" applyFill="1" applyBorder="1" applyAlignment="1" applyProtection="1">
      <alignment horizontal="center" vertical="center"/>
    </xf>
    <xf numFmtId="4" fontId="13" fillId="0" borderId="36" xfId="0" applyNumberFormat="1" applyFont="1" applyFill="1" applyBorder="1" applyAlignment="1" applyProtection="1">
      <alignment horizontal="center" vertical="center"/>
    </xf>
    <xf numFmtId="164" fontId="13" fillId="0" borderId="26" xfId="1" applyNumberFormat="1" applyFont="1" applyFill="1" applyBorder="1" applyAlignment="1" applyProtection="1">
      <alignment horizontal="center" vertical="center"/>
    </xf>
    <xf numFmtId="164" fontId="13" fillId="0" borderId="37" xfId="1" applyNumberFormat="1" applyFont="1" applyFill="1" applyBorder="1" applyAlignment="1" applyProtection="1">
      <alignment horizontal="center" vertical="center"/>
    </xf>
    <xf numFmtId="164" fontId="13" fillId="0" borderId="38" xfId="1" applyNumberFormat="1" applyFont="1" applyFill="1" applyBorder="1" applyAlignment="1" applyProtection="1">
      <alignment horizontal="center" vertical="center"/>
    </xf>
    <xf numFmtId="4" fontId="7" fillId="0" borderId="22" xfId="0" applyNumberFormat="1" applyFont="1" applyBorder="1" applyAlignment="1">
      <alignment horizontal="center" vertical="center"/>
    </xf>
    <xf numFmtId="4" fontId="7" fillId="0" borderId="24" xfId="0" applyNumberFormat="1" applyFont="1" applyFill="1" applyBorder="1" applyAlignment="1">
      <alignment horizontal="center" vertical="center" wrapText="1"/>
    </xf>
    <xf numFmtId="164" fontId="6" fillId="0" borderId="24" xfId="1" applyNumberFormat="1" applyFont="1" applyFill="1" applyBorder="1" applyAlignment="1" applyProtection="1">
      <alignment horizontal="center" vertical="center"/>
    </xf>
    <xf numFmtId="164" fontId="7" fillId="0" borderId="24" xfId="1" applyNumberFormat="1" applyFont="1" applyFill="1" applyBorder="1" applyAlignment="1" applyProtection="1">
      <alignment horizontal="center" vertical="center"/>
    </xf>
    <xf numFmtId="0" fontId="13" fillId="0" borderId="5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left" wrapText="1"/>
    </xf>
    <xf numFmtId="0" fontId="15" fillId="0" borderId="5" xfId="0" applyFont="1" applyFill="1" applyBorder="1" applyAlignment="1">
      <alignment horizontal="left" wrapText="1"/>
    </xf>
    <xf numFmtId="0" fontId="7" fillId="0" borderId="5" xfId="0" applyFont="1" applyFill="1" applyBorder="1" applyAlignment="1">
      <alignment horizontal="left" wrapText="1"/>
    </xf>
    <xf numFmtId="0" fontId="7" fillId="0" borderId="17" xfId="0" applyFont="1" applyFill="1" applyBorder="1" applyAlignment="1">
      <alignment horizontal="left" wrapText="1"/>
    </xf>
    <xf numFmtId="1" fontId="11" fillId="0" borderId="41" xfId="0" applyNumberFormat="1" applyFont="1" applyFill="1" applyBorder="1" applyAlignment="1" applyProtection="1">
      <alignment horizontal="center" vertical="center"/>
    </xf>
    <xf numFmtId="49" fontId="13" fillId="0" borderId="41" xfId="0" applyNumberFormat="1" applyFont="1" applyFill="1" applyBorder="1" applyAlignment="1">
      <alignment horizontal="center" wrapText="1"/>
    </xf>
    <xf numFmtId="49" fontId="6" fillId="0" borderId="41" xfId="0" applyNumberFormat="1" applyFont="1" applyFill="1" applyBorder="1" applyAlignment="1">
      <alignment horizontal="center" wrapText="1"/>
    </xf>
    <xf numFmtId="49" fontId="15" fillId="0" borderId="41" xfId="0" applyNumberFormat="1" applyFont="1" applyFill="1" applyBorder="1" applyAlignment="1">
      <alignment horizontal="center" wrapText="1"/>
    </xf>
    <xf numFmtId="49" fontId="7" fillId="0" borderId="41" xfId="0" applyNumberFormat="1" applyFont="1" applyFill="1" applyBorder="1" applyAlignment="1">
      <alignment horizontal="center" wrapText="1"/>
    </xf>
    <xf numFmtId="49" fontId="7" fillId="0" borderId="42" xfId="0" applyNumberFormat="1" applyFont="1" applyFill="1" applyBorder="1" applyAlignment="1">
      <alignment horizontal="center" wrapText="1"/>
    </xf>
    <xf numFmtId="164" fontId="7" fillId="0" borderId="25" xfId="1" applyNumberFormat="1" applyFont="1" applyFill="1" applyBorder="1" applyAlignment="1" applyProtection="1">
      <alignment horizontal="center" vertical="center"/>
    </xf>
    <xf numFmtId="49" fontId="9" fillId="0" borderId="5" xfId="0" applyNumberFormat="1" applyFont="1" applyFill="1" applyBorder="1" applyAlignment="1">
      <alignment horizontal="center" wrapText="1"/>
    </xf>
    <xf numFmtId="4" fontId="7" fillId="0" borderId="15" xfId="0" applyNumberFormat="1" applyFont="1" applyFill="1" applyBorder="1" applyAlignment="1" applyProtection="1">
      <alignment horizontal="right"/>
    </xf>
    <xf numFmtId="49" fontId="18" fillId="0" borderId="28" xfId="0" applyNumberFormat="1" applyFont="1" applyFill="1" applyBorder="1" applyAlignment="1">
      <alignment horizontal="center" wrapText="1"/>
    </xf>
    <xf numFmtId="4" fontId="6" fillId="0" borderId="15" xfId="0" applyNumberFormat="1" applyFont="1" applyFill="1" applyBorder="1" applyAlignment="1" applyProtection="1">
      <alignment horizontal="right"/>
    </xf>
    <xf numFmtId="49" fontId="18" fillId="0" borderId="5" xfId="0" applyNumberFormat="1" applyFont="1" applyFill="1" applyBorder="1" applyAlignment="1">
      <alignment horizontal="center" wrapText="1"/>
    </xf>
    <xf numFmtId="49" fontId="16" fillId="0" borderId="5" xfId="0" applyNumberFormat="1" applyFont="1" applyFill="1" applyBorder="1" applyAlignment="1">
      <alignment horizontal="center" wrapText="1"/>
    </xf>
    <xf numFmtId="4" fontId="13" fillId="0" borderId="15" xfId="0" applyNumberFormat="1" applyFont="1" applyFill="1" applyBorder="1" applyAlignment="1" applyProtection="1">
      <alignment horizontal="right"/>
    </xf>
    <xf numFmtId="0" fontId="19" fillId="0" borderId="0" xfId="0" applyFont="1"/>
    <xf numFmtId="49" fontId="9" fillId="0" borderId="17" xfId="0" applyNumberFormat="1" applyFont="1" applyFill="1" applyBorder="1" applyAlignment="1">
      <alignment horizontal="center" wrapText="1"/>
    </xf>
    <xf numFmtId="4" fontId="7" fillId="0" borderId="9" xfId="0" applyNumberFormat="1" applyFont="1" applyFill="1" applyBorder="1" applyAlignment="1" applyProtection="1">
      <alignment horizontal="right"/>
    </xf>
    <xf numFmtId="4" fontId="7" fillId="0" borderId="2" xfId="0" applyNumberFormat="1" applyFont="1" applyFill="1" applyBorder="1" applyAlignment="1" applyProtection="1">
      <alignment horizontal="right"/>
    </xf>
    <xf numFmtId="164" fontId="6" fillId="0" borderId="21" xfId="1" applyNumberFormat="1" applyFont="1" applyFill="1" applyBorder="1" applyAlignment="1" applyProtection="1">
      <alignment horizontal="center" vertical="center"/>
    </xf>
    <xf numFmtId="49" fontId="16" fillId="0" borderId="19" xfId="0" applyNumberFormat="1" applyFont="1" applyFill="1" applyBorder="1" applyAlignment="1">
      <alignment horizontal="center" wrapText="1"/>
    </xf>
    <xf numFmtId="4" fontId="13" fillId="0" borderId="18" xfId="0" applyNumberFormat="1" applyFont="1" applyFill="1" applyBorder="1" applyAlignment="1" applyProtection="1">
      <alignment horizontal="right"/>
    </xf>
    <xf numFmtId="4" fontId="13" fillId="0" borderId="20" xfId="0" applyNumberFormat="1" applyFont="1" applyFill="1" applyBorder="1" applyAlignment="1" applyProtection="1">
      <alignment horizontal="right"/>
    </xf>
    <xf numFmtId="164" fontId="6" fillId="0" borderId="10" xfId="1" applyNumberFormat="1" applyFont="1" applyFill="1" applyBorder="1" applyAlignment="1" applyProtection="1">
      <alignment horizontal="center" vertical="center"/>
    </xf>
    <xf numFmtId="164" fontId="6" fillId="0" borderId="21" xfId="1" applyNumberFormat="1" applyFont="1" applyFill="1" applyBorder="1" applyAlignment="1" applyProtection="1">
      <alignment horizontal="center"/>
    </xf>
    <xf numFmtId="164" fontId="6" fillId="0" borderId="16" xfId="1" applyNumberFormat="1" applyFont="1" applyFill="1" applyBorder="1" applyAlignment="1" applyProtection="1">
      <alignment horizontal="center"/>
    </xf>
    <xf numFmtId="164" fontId="6" fillId="0" borderId="10" xfId="1" applyNumberFormat="1" applyFont="1" applyFill="1" applyBorder="1" applyAlignment="1" applyProtection="1">
      <alignment horizontal="center"/>
    </xf>
    <xf numFmtId="4" fontId="7" fillId="0" borderId="22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24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7" fillId="0" borderId="17" xfId="1" applyNumberFormat="1" applyFont="1" applyFill="1" applyBorder="1" applyAlignment="1" applyProtection="1">
      <alignment horizontal="center" vertical="center" wrapText="1"/>
      <protection locked="0"/>
    </xf>
    <xf numFmtId="164" fontId="7" fillId="0" borderId="27" xfId="1" applyNumberFormat="1" applyFont="1" applyFill="1" applyBorder="1" applyAlignment="1" applyProtection="1">
      <alignment horizontal="center" vertical="center" wrapText="1"/>
      <protection locked="0"/>
    </xf>
    <xf numFmtId="164" fontId="7" fillId="0" borderId="28" xfId="1" applyNumberFormat="1" applyFont="1" applyFill="1" applyBorder="1" applyAlignment="1" applyProtection="1">
      <alignment horizontal="center" vertical="center" wrapText="1"/>
      <protection locked="0"/>
    </xf>
    <xf numFmtId="4" fontId="6" fillId="0" borderId="30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31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39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32" xfId="0" applyNumberFormat="1" applyFont="1" applyFill="1" applyBorder="1" applyAlignment="1">
      <alignment horizontal="center" vertical="center" wrapText="1"/>
    </xf>
    <xf numFmtId="164" fontId="7" fillId="0" borderId="29" xfId="1" applyNumberFormat="1" applyFont="1" applyFill="1" applyBorder="1" applyAlignment="1" applyProtection="1">
      <alignment horizontal="center" vertical="center" wrapText="1"/>
      <protection locked="0"/>
    </xf>
    <xf numFmtId="49" fontId="1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40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41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23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" xfId="0" applyNumberFormat="1" applyFont="1" applyFill="1" applyBorder="1" applyAlignment="1">
      <alignment horizontal="center" vertical="center" wrapText="1"/>
    </xf>
    <xf numFmtId="4" fontId="7" fillId="0" borderId="11" xfId="0" applyNumberFormat="1" applyFont="1" applyFill="1" applyBorder="1" applyAlignment="1">
      <alignment horizontal="center" vertical="center" wrapText="1"/>
    </xf>
    <xf numFmtId="4" fontId="7" fillId="0" borderId="13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29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10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12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14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2" xfId="0" applyNumberFormat="1" applyFont="1" applyFill="1" applyBorder="1" applyAlignment="1" applyProtection="1">
      <alignment horizontal="center" vertical="center" wrapText="1"/>
      <protection hidden="1"/>
    </xf>
    <xf numFmtId="4" fontId="7" fillId="0" borderId="3" xfId="0" applyNumberFormat="1" applyFont="1" applyFill="1" applyBorder="1" applyAlignment="1" applyProtection="1">
      <alignment horizontal="center" vertical="center" wrapText="1"/>
      <protection hidden="1"/>
    </xf>
    <xf numFmtId="4" fontId="7" fillId="0" borderId="4" xfId="0" applyNumberFormat="1" applyFont="1" applyFill="1" applyBorder="1" applyAlignment="1" applyProtection="1">
      <alignment horizontal="center" vertical="center" wrapText="1"/>
      <protection hidden="1"/>
    </xf>
    <xf numFmtId="49" fontId="4" fillId="0" borderId="5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18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20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21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16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>
      <alignment horizontal="left" wrapText="1"/>
    </xf>
    <xf numFmtId="49" fontId="13" fillId="0" borderId="0" xfId="0" applyNumberFormat="1" applyFont="1" applyFill="1" applyBorder="1" applyAlignment="1">
      <alignment horizontal="center" wrapText="1"/>
    </xf>
    <xf numFmtId="4" fontId="13" fillId="0" borderId="0" xfId="0" applyNumberFormat="1" applyFont="1" applyFill="1" applyBorder="1" applyAlignment="1" applyProtection="1">
      <alignment horizontal="center" vertical="center"/>
    </xf>
    <xf numFmtId="164" fontId="13" fillId="0" borderId="0" xfId="1" applyNumberFormat="1" applyFont="1" applyFill="1" applyBorder="1" applyAlignment="1" applyProtection="1">
      <alignment horizontal="center" vertical="center"/>
    </xf>
    <xf numFmtId="0" fontId="2" fillId="0" borderId="0" xfId="0" applyFont="1" applyAlignment="1">
      <alignment wrapText="1"/>
    </xf>
    <xf numFmtId="1" fontId="11" fillId="0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/>
    <xf numFmtId="0" fontId="20" fillId="0" borderId="0" xfId="0" applyFont="1" applyAlignment="1">
      <alignment horizontal="center"/>
    </xf>
    <xf numFmtId="0" fontId="20" fillId="0" borderId="0" xfId="0" applyFont="1" applyAlignment="1"/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5"/>
  <sheetViews>
    <sheetView tabSelected="1" workbookViewId="0">
      <selection activeCell="B14" sqref="B14"/>
    </sheetView>
  </sheetViews>
  <sheetFormatPr defaultRowHeight="15"/>
  <cols>
    <col min="1" max="1" width="33.140625" style="153" customWidth="1"/>
    <col min="2" max="2" width="9.85546875" style="9" customWidth="1"/>
    <col min="3" max="3" width="15.5703125" style="21" customWidth="1"/>
    <col min="4" max="4" width="15.28515625" style="21" customWidth="1"/>
    <col min="5" max="5" width="9.140625" style="10" customWidth="1"/>
    <col min="6" max="6" width="16.28515625" style="21" customWidth="1"/>
    <col min="7" max="7" width="15.85546875" style="21" customWidth="1"/>
    <col min="8" max="8" width="9.7109375" style="55" customWidth="1"/>
    <col min="9" max="9" width="12.28515625" style="54" customWidth="1"/>
    <col min="10" max="10" width="15.28515625" style="54" customWidth="1"/>
    <col min="11" max="11" width="17.7109375" style="54" customWidth="1"/>
    <col min="12" max="12" width="17" style="54" customWidth="1"/>
  </cols>
  <sheetData>
    <row r="1" spans="1:13">
      <c r="K1" s="54" t="s">
        <v>315</v>
      </c>
    </row>
    <row r="2" spans="1:13">
      <c r="K2" s="54" t="s">
        <v>316</v>
      </c>
    </row>
    <row r="4" spans="1:13" ht="18.75">
      <c r="A4" s="156" t="s">
        <v>317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</row>
    <row r="5" spans="1:13" ht="15.75" thickBot="1"/>
    <row r="6" spans="1:13" s="1" customFormat="1" ht="12.75" customHeight="1">
      <c r="A6" s="122" t="s">
        <v>0</v>
      </c>
      <c r="B6" s="123"/>
      <c r="C6" s="112" t="s">
        <v>2</v>
      </c>
      <c r="D6" s="113"/>
      <c r="E6" s="113"/>
      <c r="F6" s="117" t="s">
        <v>3</v>
      </c>
      <c r="G6" s="118"/>
      <c r="H6" s="119"/>
      <c r="I6" s="117" t="s">
        <v>4</v>
      </c>
      <c r="J6" s="118"/>
      <c r="K6" s="118"/>
      <c r="L6" s="125"/>
    </row>
    <row r="7" spans="1:13" s="1" customFormat="1" ht="12.75" customHeight="1">
      <c r="A7" s="122"/>
      <c r="B7" s="124"/>
      <c r="C7" s="126" t="s">
        <v>5</v>
      </c>
      <c r="D7" s="129" t="s">
        <v>8</v>
      </c>
      <c r="E7" s="114" t="s">
        <v>194</v>
      </c>
      <c r="F7" s="120" t="s">
        <v>7</v>
      </c>
      <c r="G7" s="110" t="s">
        <v>8</v>
      </c>
      <c r="H7" s="121" t="s">
        <v>194</v>
      </c>
      <c r="I7" s="120" t="s">
        <v>6</v>
      </c>
      <c r="J7" s="110" t="s">
        <v>7</v>
      </c>
      <c r="K7" s="110" t="s">
        <v>10</v>
      </c>
      <c r="L7" s="111"/>
    </row>
    <row r="8" spans="1:13" s="1" customFormat="1">
      <c r="A8" s="122"/>
      <c r="B8" s="124"/>
      <c r="C8" s="127"/>
      <c r="D8" s="129"/>
      <c r="E8" s="115"/>
      <c r="F8" s="120"/>
      <c r="G8" s="110"/>
      <c r="H8" s="121"/>
      <c r="I8" s="120"/>
      <c r="J8" s="110"/>
      <c r="K8" s="110"/>
      <c r="L8" s="111"/>
    </row>
    <row r="9" spans="1:13" s="1" customFormat="1" ht="56.85" customHeight="1">
      <c r="A9" s="122"/>
      <c r="B9" s="124"/>
      <c r="C9" s="128"/>
      <c r="D9" s="129"/>
      <c r="E9" s="116"/>
      <c r="F9" s="120"/>
      <c r="G9" s="110"/>
      <c r="H9" s="121"/>
      <c r="I9" s="120"/>
      <c r="J9" s="110"/>
      <c r="K9" s="75" t="s">
        <v>11</v>
      </c>
      <c r="L9" s="76" t="s">
        <v>194</v>
      </c>
    </row>
    <row r="10" spans="1:13" s="3" customFormat="1">
      <c r="A10" s="154">
        <v>1</v>
      </c>
      <c r="B10" s="84"/>
      <c r="C10" s="27">
        <v>3</v>
      </c>
      <c r="D10" s="4">
        <v>6</v>
      </c>
      <c r="E10" s="56"/>
      <c r="F10" s="63">
        <v>9</v>
      </c>
      <c r="G10" s="44">
        <v>10</v>
      </c>
      <c r="H10" s="51"/>
      <c r="I10" s="63">
        <v>13</v>
      </c>
      <c r="J10" s="44">
        <v>14</v>
      </c>
      <c r="K10" s="44">
        <v>15</v>
      </c>
      <c r="L10" s="49">
        <v>16</v>
      </c>
    </row>
    <row r="11" spans="1:13" s="16" customFormat="1">
      <c r="A11" s="79" t="s">
        <v>12</v>
      </c>
      <c r="B11" s="85" t="s">
        <v>13</v>
      </c>
      <c r="C11" s="28">
        <v>45618758</v>
      </c>
      <c r="D11" s="18">
        <v>45972613.43</v>
      </c>
      <c r="E11" s="57">
        <f>D11/C11</f>
        <v>1.0077567966668448</v>
      </c>
      <c r="F11" s="64">
        <v>0</v>
      </c>
      <c r="G11" s="45">
        <v>15425.36</v>
      </c>
      <c r="H11" s="52"/>
      <c r="I11" s="64">
        <v>45618758</v>
      </c>
      <c r="J11" s="45">
        <v>0</v>
      </c>
      <c r="K11" s="45">
        <v>45988038.789999999</v>
      </c>
      <c r="L11" s="50">
        <f>K11/I11</f>
        <v>1.0080949330097939</v>
      </c>
    </row>
    <row r="12" spans="1:13" s="17" customFormat="1" ht="39">
      <c r="A12" s="80" t="s">
        <v>14</v>
      </c>
      <c r="B12" s="86" t="s">
        <v>15</v>
      </c>
      <c r="C12" s="30">
        <v>23192283</v>
      </c>
      <c r="D12" s="19">
        <v>23467979.710000001</v>
      </c>
      <c r="E12" s="58">
        <f t="shared" ref="E12:E67" si="0">D12/C12</f>
        <v>1.011887432987947</v>
      </c>
      <c r="F12" s="65">
        <v>0</v>
      </c>
      <c r="G12" s="46">
        <v>0</v>
      </c>
      <c r="H12" s="52"/>
      <c r="I12" s="65">
        <v>23192283</v>
      </c>
      <c r="J12" s="46">
        <v>0</v>
      </c>
      <c r="K12" s="46">
        <v>23467979.710000001</v>
      </c>
      <c r="L12" s="50">
        <f t="shared" ref="L12:L67" si="1">K12/I12</f>
        <v>1.011887432987947</v>
      </c>
      <c r="M12" s="13"/>
    </row>
    <row r="13" spans="1:13" s="7" customFormat="1" ht="35.25" customHeight="1">
      <c r="A13" s="81" t="s">
        <v>16</v>
      </c>
      <c r="B13" s="87" t="s">
        <v>17</v>
      </c>
      <c r="C13" s="32">
        <v>23185214</v>
      </c>
      <c r="D13" s="22">
        <v>23460909.899999999</v>
      </c>
      <c r="E13" s="59">
        <f t="shared" si="0"/>
        <v>1.0118910224421478</v>
      </c>
      <c r="F13" s="66">
        <v>0</v>
      </c>
      <c r="G13" s="47">
        <v>0</v>
      </c>
      <c r="H13" s="52"/>
      <c r="I13" s="66">
        <v>23185214</v>
      </c>
      <c r="J13" s="47">
        <v>0</v>
      </c>
      <c r="K13" s="47">
        <v>23460909.899999999</v>
      </c>
      <c r="L13" s="50">
        <f t="shared" si="1"/>
        <v>1.0118910224421478</v>
      </c>
      <c r="M13" s="23"/>
    </row>
    <row r="14" spans="1:13" ht="69" customHeight="1">
      <c r="A14" s="82" t="s">
        <v>18</v>
      </c>
      <c r="B14" s="88" t="s">
        <v>19</v>
      </c>
      <c r="C14" s="33">
        <v>16757110</v>
      </c>
      <c r="D14" s="20">
        <v>16841897.32</v>
      </c>
      <c r="E14" s="60">
        <f t="shared" si="0"/>
        <v>1.0050597817881484</v>
      </c>
      <c r="F14" s="67">
        <v>0</v>
      </c>
      <c r="G14" s="48">
        <v>0</v>
      </c>
      <c r="H14" s="52"/>
      <c r="I14" s="67">
        <v>16757110</v>
      </c>
      <c r="J14" s="48">
        <v>0</v>
      </c>
      <c r="K14" s="48">
        <v>16841897.32</v>
      </c>
      <c r="L14" s="50">
        <f t="shared" si="1"/>
        <v>1.0050597817881484</v>
      </c>
      <c r="M14" s="5"/>
    </row>
    <row r="15" spans="1:13" ht="77.25" customHeight="1">
      <c r="A15" s="82" t="s">
        <v>20</v>
      </c>
      <c r="B15" s="88" t="s">
        <v>21</v>
      </c>
      <c r="C15" s="33">
        <v>901482</v>
      </c>
      <c r="D15" s="20">
        <v>901482.51</v>
      </c>
      <c r="E15" s="60">
        <f t="shared" si="0"/>
        <v>1.0000005657350897</v>
      </c>
      <c r="F15" s="67">
        <v>0</v>
      </c>
      <c r="G15" s="48">
        <v>0</v>
      </c>
      <c r="H15" s="52"/>
      <c r="I15" s="67">
        <v>901482</v>
      </c>
      <c r="J15" s="48">
        <v>0</v>
      </c>
      <c r="K15" s="48">
        <v>901482.51</v>
      </c>
      <c r="L15" s="50">
        <f t="shared" si="1"/>
        <v>1.0000005657350897</v>
      </c>
      <c r="M15" s="5"/>
    </row>
    <row r="16" spans="1:13" ht="54" customHeight="1">
      <c r="A16" s="82" t="s">
        <v>22</v>
      </c>
      <c r="B16" s="88" t="s">
        <v>23</v>
      </c>
      <c r="C16" s="33">
        <v>5128722</v>
      </c>
      <c r="D16" s="20">
        <v>5306512.3099999996</v>
      </c>
      <c r="E16" s="60">
        <f t="shared" si="0"/>
        <v>1.0346656165025125</v>
      </c>
      <c r="F16" s="67">
        <v>0</v>
      </c>
      <c r="G16" s="48">
        <v>0</v>
      </c>
      <c r="H16" s="52"/>
      <c r="I16" s="67">
        <v>5128722</v>
      </c>
      <c r="J16" s="48">
        <v>0</v>
      </c>
      <c r="K16" s="48">
        <v>5306512.3099999996</v>
      </c>
      <c r="L16" s="50">
        <f t="shared" si="1"/>
        <v>1.0346656165025125</v>
      </c>
      <c r="M16" s="5"/>
    </row>
    <row r="17" spans="1:13" ht="39.75" customHeight="1">
      <c r="A17" s="82" t="s">
        <v>24</v>
      </c>
      <c r="B17" s="88" t="s">
        <v>25</v>
      </c>
      <c r="C17" s="33">
        <v>394400</v>
      </c>
      <c r="D17" s="20">
        <v>407514.24</v>
      </c>
      <c r="E17" s="60">
        <f t="shared" si="0"/>
        <v>1.0332511156186612</v>
      </c>
      <c r="F17" s="67">
        <v>0</v>
      </c>
      <c r="G17" s="48">
        <v>0</v>
      </c>
      <c r="H17" s="52"/>
      <c r="I17" s="67">
        <v>394400</v>
      </c>
      <c r="J17" s="48">
        <v>0</v>
      </c>
      <c r="K17" s="48">
        <v>407514.24</v>
      </c>
      <c r="L17" s="50">
        <f t="shared" si="1"/>
        <v>1.0332511156186612</v>
      </c>
      <c r="M17" s="5"/>
    </row>
    <row r="18" spans="1:13" ht="79.5" customHeight="1">
      <c r="A18" s="82" t="s">
        <v>26</v>
      </c>
      <c r="B18" s="88" t="s">
        <v>27</v>
      </c>
      <c r="C18" s="33">
        <v>3500</v>
      </c>
      <c r="D18" s="20">
        <v>3503.52</v>
      </c>
      <c r="E18" s="60">
        <f t="shared" si="0"/>
        <v>1.0010057142857143</v>
      </c>
      <c r="F18" s="67">
        <v>0</v>
      </c>
      <c r="G18" s="48">
        <v>0</v>
      </c>
      <c r="H18" s="52"/>
      <c r="I18" s="67">
        <v>3500</v>
      </c>
      <c r="J18" s="48">
        <v>0</v>
      </c>
      <c r="K18" s="48">
        <v>3503.52</v>
      </c>
      <c r="L18" s="50">
        <f t="shared" si="1"/>
        <v>1.0010057142857143</v>
      </c>
      <c r="M18" s="5"/>
    </row>
    <row r="19" spans="1:13" s="17" customFormat="1" ht="15" customHeight="1">
      <c r="A19" s="80" t="s">
        <v>28</v>
      </c>
      <c r="B19" s="86" t="s">
        <v>29</v>
      </c>
      <c r="C19" s="30">
        <v>7069</v>
      </c>
      <c r="D19" s="19">
        <v>7069.81</v>
      </c>
      <c r="E19" s="58">
        <f t="shared" si="0"/>
        <v>1.0001145848069035</v>
      </c>
      <c r="F19" s="65">
        <v>0</v>
      </c>
      <c r="G19" s="46">
        <v>0</v>
      </c>
      <c r="H19" s="52"/>
      <c r="I19" s="65">
        <v>7069</v>
      </c>
      <c r="J19" s="46">
        <v>0</v>
      </c>
      <c r="K19" s="46">
        <v>7069.81</v>
      </c>
      <c r="L19" s="50">
        <f t="shared" si="1"/>
        <v>1.0001145848069035</v>
      </c>
      <c r="M19" s="13"/>
    </row>
    <row r="20" spans="1:13" ht="43.5" customHeight="1">
      <c r="A20" s="82" t="s">
        <v>30</v>
      </c>
      <c r="B20" s="88" t="s">
        <v>31</v>
      </c>
      <c r="C20" s="33">
        <v>7069</v>
      </c>
      <c r="D20" s="20">
        <v>7069.81</v>
      </c>
      <c r="E20" s="60">
        <f t="shared" si="0"/>
        <v>1.0001145848069035</v>
      </c>
      <c r="F20" s="67">
        <v>0</v>
      </c>
      <c r="G20" s="48">
        <v>0</v>
      </c>
      <c r="H20" s="52"/>
      <c r="I20" s="67">
        <v>7069</v>
      </c>
      <c r="J20" s="48">
        <v>0</v>
      </c>
      <c r="K20" s="48">
        <v>7069.81</v>
      </c>
      <c r="L20" s="50">
        <f t="shared" si="1"/>
        <v>1.0001145848069035</v>
      </c>
      <c r="M20" s="5"/>
    </row>
    <row r="21" spans="1:13" s="17" customFormat="1" ht="42" customHeight="1">
      <c r="A21" s="80" t="s">
        <v>32</v>
      </c>
      <c r="B21" s="86" t="s">
        <v>33</v>
      </c>
      <c r="C21" s="30">
        <v>3553</v>
      </c>
      <c r="D21" s="19">
        <v>3649.82</v>
      </c>
      <c r="E21" s="58">
        <f t="shared" si="0"/>
        <v>1.0272502110892203</v>
      </c>
      <c r="F21" s="65">
        <v>0</v>
      </c>
      <c r="G21" s="46">
        <v>0</v>
      </c>
      <c r="H21" s="52"/>
      <c r="I21" s="65">
        <v>3553</v>
      </c>
      <c r="J21" s="46">
        <v>0</v>
      </c>
      <c r="K21" s="46">
        <v>3649.82</v>
      </c>
      <c r="L21" s="50">
        <f t="shared" si="1"/>
        <v>1.0272502110892203</v>
      </c>
      <c r="M21" s="13"/>
    </row>
    <row r="22" spans="1:13" ht="28.5" customHeight="1">
      <c r="A22" s="82" t="s">
        <v>34</v>
      </c>
      <c r="B22" s="88" t="s">
        <v>35</v>
      </c>
      <c r="C22" s="33">
        <v>90</v>
      </c>
      <c r="D22" s="20">
        <v>110.88</v>
      </c>
      <c r="E22" s="60">
        <f t="shared" si="0"/>
        <v>1.232</v>
      </c>
      <c r="F22" s="67">
        <v>0</v>
      </c>
      <c r="G22" s="48">
        <v>0</v>
      </c>
      <c r="H22" s="52"/>
      <c r="I22" s="67">
        <v>90</v>
      </c>
      <c r="J22" s="48">
        <v>0</v>
      </c>
      <c r="K22" s="48">
        <v>110.88</v>
      </c>
      <c r="L22" s="50">
        <f t="shared" si="1"/>
        <v>1.232</v>
      </c>
      <c r="M22" s="5"/>
    </row>
    <row r="23" spans="1:13" ht="45" customHeight="1">
      <c r="A23" s="82" t="s">
        <v>36</v>
      </c>
      <c r="B23" s="88" t="s">
        <v>37</v>
      </c>
      <c r="C23" s="33">
        <v>90</v>
      </c>
      <c r="D23" s="20">
        <v>110.88</v>
      </c>
      <c r="E23" s="60">
        <f t="shared" si="0"/>
        <v>1.232</v>
      </c>
      <c r="F23" s="67">
        <v>0</v>
      </c>
      <c r="G23" s="48">
        <v>0</v>
      </c>
      <c r="H23" s="52"/>
      <c r="I23" s="67">
        <v>90</v>
      </c>
      <c r="J23" s="48">
        <v>0</v>
      </c>
      <c r="K23" s="48">
        <v>110.88</v>
      </c>
      <c r="L23" s="50">
        <f t="shared" si="1"/>
        <v>1.232</v>
      </c>
      <c r="M23" s="5"/>
    </row>
    <row r="24" spans="1:13">
      <c r="A24" s="82" t="s">
        <v>38</v>
      </c>
      <c r="B24" s="88" t="s">
        <v>39</v>
      </c>
      <c r="C24" s="33">
        <v>3463</v>
      </c>
      <c r="D24" s="20">
        <v>3538.94</v>
      </c>
      <c r="E24" s="60">
        <f t="shared" si="0"/>
        <v>1.0219289633265956</v>
      </c>
      <c r="F24" s="67">
        <v>0</v>
      </c>
      <c r="G24" s="48">
        <v>0</v>
      </c>
      <c r="H24" s="52"/>
      <c r="I24" s="67">
        <v>3463</v>
      </c>
      <c r="J24" s="48">
        <v>0</v>
      </c>
      <c r="K24" s="48">
        <v>3538.94</v>
      </c>
      <c r="L24" s="50">
        <f t="shared" si="1"/>
        <v>1.0219289633265956</v>
      </c>
      <c r="M24" s="5"/>
    </row>
    <row r="25" spans="1:13" ht="39">
      <c r="A25" s="82" t="s">
        <v>40</v>
      </c>
      <c r="B25" s="88" t="s">
        <v>41</v>
      </c>
      <c r="C25" s="33">
        <v>3463</v>
      </c>
      <c r="D25" s="20">
        <v>3538.94</v>
      </c>
      <c r="E25" s="60">
        <f t="shared" si="0"/>
        <v>1.0219289633265956</v>
      </c>
      <c r="F25" s="67">
        <v>0</v>
      </c>
      <c r="G25" s="48">
        <v>0</v>
      </c>
      <c r="H25" s="52"/>
      <c r="I25" s="67">
        <v>3463</v>
      </c>
      <c r="J25" s="48">
        <v>0</v>
      </c>
      <c r="K25" s="48">
        <v>3538.94</v>
      </c>
      <c r="L25" s="50">
        <f t="shared" si="1"/>
        <v>1.0219289633265956</v>
      </c>
      <c r="M25" s="5"/>
    </row>
    <row r="26" spans="1:13" s="17" customFormat="1" ht="26.25">
      <c r="A26" s="80" t="s">
        <v>42</v>
      </c>
      <c r="B26" s="86" t="s">
        <v>43</v>
      </c>
      <c r="C26" s="30">
        <v>3833804</v>
      </c>
      <c r="D26" s="19">
        <v>3881869.89</v>
      </c>
      <c r="E26" s="58">
        <f t="shared" si="0"/>
        <v>1.0125373884528266</v>
      </c>
      <c r="F26" s="65">
        <v>0</v>
      </c>
      <c r="G26" s="46">
        <v>0</v>
      </c>
      <c r="H26" s="52"/>
      <c r="I26" s="65">
        <v>3833804</v>
      </c>
      <c r="J26" s="46">
        <v>0</v>
      </c>
      <c r="K26" s="46">
        <v>3881869.89</v>
      </c>
      <c r="L26" s="50">
        <f t="shared" si="1"/>
        <v>1.0125373884528266</v>
      </c>
      <c r="M26" s="13"/>
    </row>
    <row r="27" spans="1:13" ht="26.25">
      <c r="A27" s="82" t="s">
        <v>44</v>
      </c>
      <c r="B27" s="88" t="s">
        <v>45</v>
      </c>
      <c r="C27" s="33">
        <v>659042</v>
      </c>
      <c r="D27" s="20">
        <v>666900.82999999996</v>
      </c>
      <c r="E27" s="60">
        <f t="shared" si="0"/>
        <v>1.0119246269585245</v>
      </c>
      <c r="F27" s="67">
        <v>0</v>
      </c>
      <c r="G27" s="48">
        <v>0</v>
      </c>
      <c r="H27" s="52"/>
      <c r="I27" s="67">
        <v>659042</v>
      </c>
      <c r="J27" s="48">
        <v>0</v>
      </c>
      <c r="K27" s="48">
        <v>666900.82999999996</v>
      </c>
      <c r="L27" s="50">
        <f t="shared" si="1"/>
        <v>1.0119246269585245</v>
      </c>
      <c r="M27" s="5"/>
    </row>
    <row r="28" spans="1:13">
      <c r="A28" s="82" t="s">
        <v>46</v>
      </c>
      <c r="B28" s="88" t="s">
        <v>47</v>
      </c>
      <c r="C28" s="33">
        <v>659042</v>
      </c>
      <c r="D28" s="20">
        <v>666900.82999999996</v>
      </c>
      <c r="E28" s="60">
        <f t="shared" si="0"/>
        <v>1.0119246269585245</v>
      </c>
      <c r="F28" s="67">
        <v>0</v>
      </c>
      <c r="G28" s="48">
        <v>0</v>
      </c>
      <c r="H28" s="52"/>
      <c r="I28" s="67">
        <v>659042</v>
      </c>
      <c r="J28" s="48">
        <v>0</v>
      </c>
      <c r="K28" s="48">
        <v>666900.82999999996</v>
      </c>
      <c r="L28" s="50">
        <f t="shared" si="1"/>
        <v>1.0119246269585245</v>
      </c>
      <c r="M28" s="5"/>
    </row>
    <row r="29" spans="1:13" ht="39">
      <c r="A29" s="82" t="s">
        <v>48</v>
      </c>
      <c r="B29" s="88" t="s">
        <v>49</v>
      </c>
      <c r="C29" s="33">
        <v>2729445</v>
      </c>
      <c r="D29" s="20">
        <v>2768475.93</v>
      </c>
      <c r="E29" s="60">
        <f t="shared" si="0"/>
        <v>1.0142999510889577</v>
      </c>
      <c r="F29" s="67">
        <v>0</v>
      </c>
      <c r="G29" s="48">
        <v>0</v>
      </c>
      <c r="H29" s="52"/>
      <c r="I29" s="67">
        <v>2729445</v>
      </c>
      <c r="J29" s="48">
        <v>0</v>
      </c>
      <c r="K29" s="48">
        <v>2768475.93</v>
      </c>
      <c r="L29" s="50">
        <f t="shared" si="1"/>
        <v>1.0142999510889577</v>
      </c>
      <c r="M29" s="5"/>
    </row>
    <row r="30" spans="1:13">
      <c r="A30" s="82" t="s">
        <v>46</v>
      </c>
      <c r="B30" s="88" t="s">
        <v>50</v>
      </c>
      <c r="C30" s="33">
        <v>2729445</v>
      </c>
      <c r="D30" s="20">
        <v>2768475.93</v>
      </c>
      <c r="E30" s="60">
        <f t="shared" si="0"/>
        <v>1.0142999510889577</v>
      </c>
      <c r="F30" s="67">
        <v>0</v>
      </c>
      <c r="G30" s="48">
        <v>0</v>
      </c>
      <c r="H30" s="52"/>
      <c r="I30" s="67">
        <v>2729445</v>
      </c>
      <c r="J30" s="48">
        <v>0</v>
      </c>
      <c r="K30" s="48">
        <v>2768475.93</v>
      </c>
      <c r="L30" s="50">
        <f t="shared" si="1"/>
        <v>1.0142999510889577</v>
      </c>
      <c r="M30" s="5"/>
    </row>
    <row r="31" spans="1:13" ht="39">
      <c r="A31" s="82" t="s">
        <v>51</v>
      </c>
      <c r="B31" s="88" t="s">
        <v>52</v>
      </c>
      <c r="C31" s="33">
        <v>445317</v>
      </c>
      <c r="D31" s="20">
        <v>446493.13</v>
      </c>
      <c r="E31" s="60">
        <f t="shared" si="0"/>
        <v>1.0026411073460029</v>
      </c>
      <c r="F31" s="67">
        <v>0</v>
      </c>
      <c r="G31" s="48">
        <v>0</v>
      </c>
      <c r="H31" s="52"/>
      <c r="I31" s="67">
        <v>445317</v>
      </c>
      <c r="J31" s="48">
        <v>0</v>
      </c>
      <c r="K31" s="48">
        <v>446493.13</v>
      </c>
      <c r="L31" s="50">
        <f t="shared" si="1"/>
        <v>1.0026411073460029</v>
      </c>
      <c r="M31" s="5"/>
    </row>
    <row r="32" spans="1:13" s="17" customFormat="1">
      <c r="A32" s="80" t="s">
        <v>53</v>
      </c>
      <c r="B32" s="86" t="s">
        <v>54</v>
      </c>
      <c r="C32" s="30">
        <v>18589118</v>
      </c>
      <c r="D32" s="19">
        <v>18619114.010000002</v>
      </c>
      <c r="E32" s="58">
        <f t="shared" si="0"/>
        <v>1.0016136327716034</v>
      </c>
      <c r="F32" s="65">
        <v>0</v>
      </c>
      <c r="G32" s="46">
        <v>0</v>
      </c>
      <c r="H32" s="52"/>
      <c r="I32" s="65">
        <v>18589118</v>
      </c>
      <c r="J32" s="46">
        <v>0</v>
      </c>
      <c r="K32" s="46">
        <v>18619114.010000002</v>
      </c>
      <c r="L32" s="50">
        <f t="shared" si="1"/>
        <v>1.0016136327716034</v>
      </c>
      <c r="M32" s="13"/>
    </row>
    <row r="33" spans="1:13">
      <c r="A33" s="82" t="s">
        <v>55</v>
      </c>
      <c r="B33" s="88" t="s">
        <v>56</v>
      </c>
      <c r="C33" s="33">
        <v>10409807</v>
      </c>
      <c r="D33" s="20">
        <v>10434658.35</v>
      </c>
      <c r="E33" s="60">
        <f t="shared" si="0"/>
        <v>1.0023873017050171</v>
      </c>
      <c r="F33" s="67">
        <v>0</v>
      </c>
      <c r="G33" s="48">
        <v>0</v>
      </c>
      <c r="H33" s="52"/>
      <c r="I33" s="67">
        <v>10409807</v>
      </c>
      <c r="J33" s="48">
        <v>0</v>
      </c>
      <c r="K33" s="48">
        <v>10434658.35</v>
      </c>
      <c r="L33" s="50">
        <f t="shared" si="1"/>
        <v>1.0023873017050171</v>
      </c>
      <c r="M33" s="5"/>
    </row>
    <row r="34" spans="1:13" ht="64.5">
      <c r="A34" s="82" t="s">
        <v>57</v>
      </c>
      <c r="B34" s="88" t="s">
        <v>58</v>
      </c>
      <c r="C34" s="33">
        <v>4427</v>
      </c>
      <c r="D34" s="20">
        <v>5083.63</v>
      </c>
      <c r="E34" s="60">
        <f t="shared" si="0"/>
        <v>1.1483239213914616</v>
      </c>
      <c r="F34" s="67">
        <v>0</v>
      </c>
      <c r="G34" s="48">
        <v>0</v>
      </c>
      <c r="H34" s="52"/>
      <c r="I34" s="67">
        <v>4427</v>
      </c>
      <c r="J34" s="48">
        <v>0</v>
      </c>
      <c r="K34" s="48">
        <v>5083.63</v>
      </c>
      <c r="L34" s="50">
        <f t="shared" si="1"/>
        <v>1.1483239213914616</v>
      </c>
      <c r="M34" s="5"/>
    </row>
    <row r="35" spans="1:13" ht="51.75">
      <c r="A35" s="82" t="s">
        <v>59</v>
      </c>
      <c r="B35" s="88" t="s">
        <v>60</v>
      </c>
      <c r="C35" s="33">
        <v>19766</v>
      </c>
      <c r="D35" s="20">
        <v>19808.189999999999</v>
      </c>
      <c r="E35" s="60">
        <f t="shared" si="0"/>
        <v>1.0021344733380553</v>
      </c>
      <c r="F35" s="67">
        <v>0</v>
      </c>
      <c r="G35" s="48">
        <v>0</v>
      </c>
      <c r="H35" s="52"/>
      <c r="I35" s="67">
        <v>19766</v>
      </c>
      <c r="J35" s="48">
        <v>0</v>
      </c>
      <c r="K35" s="48">
        <v>19808.189999999999</v>
      </c>
      <c r="L35" s="50">
        <f t="shared" si="1"/>
        <v>1.0021344733380553</v>
      </c>
      <c r="M35" s="5"/>
    </row>
    <row r="36" spans="1:13" ht="51.75">
      <c r="A36" s="82" t="s">
        <v>61</v>
      </c>
      <c r="B36" s="88" t="s">
        <v>62</v>
      </c>
      <c r="C36" s="33">
        <v>47500</v>
      </c>
      <c r="D36" s="20">
        <v>47513.14</v>
      </c>
      <c r="E36" s="60">
        <f t="shared" si="0"/>
        <v>1.0002766315789473</v>
      </c>
      <c r="F36" s="67">
        <v>0</v>
      </c>
      <c r="G36" s="48">
        <v>0</v>
      </c>
      <c r="H36" s="52"/>
      <c r="I36" s="67">
        <v>47500</v>
      </c>
      <c r="J36" s="48">
        <v>0</v>
      </c>
      <c r="K36" s="48">
        <v>47513.14</v>
      </c>
      <c r="L36" s="50">
        <f t="shared" si="1"/>
        <v>1.0002766315789473</v>
      </c>
      <c r="M36" s="5"/>
    </row>
    <row r="37" spans="1:13" ht="64.5">
      <c r="A37" s="82" t="s">
        <v>63</v>
      </c>
      <c r="B37" s="88" t="s">
        <v>64</v>
      </c>
      <c r="C37" s="33">
        <v>377281</v>
      </c>
      <c r="D37" s="20">
        <v>382235.21</v>
      </c>
      <c r="E37" s="60">
        <f t="shared" si="0"/>
        <v>1.0131313530233435</v>
      </c>
      <c r="F37" s="67">
        <v>0</v>
      </c>
      <c r="G37" s="48">
        <v>0</v>
      </c>
      <c r="H37" s="52"/>
      <c r="I37" s="67">
        <v>377281</v>
      </c>
      <c r="J37" s="48">
        <v>0</v>
      </c>
      <c r="K37" s="48">
        <v>382235.21</v>
      </c>
      <c r="L37" s="50">
        <f t="shared" si="1"/>
        <v>1.0131313530233435</v>
      </c>
      <c r="M37" s="5"/>
    </row>
    <row r="38" spans="1:13">
      <c r="A38" s="82" t="s">
        <v>65</v>
      </c>
      <c r="B38" s="88" t="s">
        <v>66</v>
      </c>
      <c r="C38" s="33">
        <v>591607</v>
      </c>
      <c r="D38" s="20">
        <v>599228.31999999995</v>
      </c>
      <c r="E38" s="60">
        <f t="shared" si="0"/>
        <v>1.0128824033522252</v>
      </c>
      <c r="F38" s="67">
        <v>0</v>
      </c>
      <c r="G38" s="48">
        <v>0</v>
      </c>
      <c r="H38" s="52"/>
      <c r="I38" s="67">
        <v>591607</v>
      </c>
      <c r="J38" s="48">
        <v>0</v>
      </c>
      <c r="K38" s="48">
        <v>599228.31999999995</v>
      </c>
      <c r="L38" s="50">
        <f t="shared" si="1"/>
        <v>1.0128824033522252</v>
      </c>
      <c r="M38" s="5"/>
    </row>
    <row r="39" spans="1:13">
      <c r="A39" s="82" t="s">
        <v>67</v>
      </c>
      <c r="B39" s="88" t="s">
        <v>68</v>
      </c>
      <c r="C39" s="33">
        <v>7724076</v>
      </c>
      <c r="D39" s="20">
        <v>7725620.2000000002</v>
      </c>
      <c r="E39" s="60">
        <f t="shared" si="0"/>
        <v>1.0001999203529328</v>
      </c>
      <c r="F39" s="67">
        <v>0</v>
      </c>
      <c r="G39" s="48">
        <v>0</v>
      </c>
      <c r="H39" s="52"/>
      <c r="I39" s="67">
        <v>7724076</v>
      </c>
      <c r="J39" s="48">
        <v>0</v>
      </c>
      <c r="K39" s="48">
        <v>7725620.2000000002</v>
      </c>
      <c r="L39" s="50">
        <f t="shared" si="1"/>
        <v>1.0001999203529328</v>
      </c>
      <c r="M39" s="5"/>
    </row>
    <row r="40" spans="1:13">
      <c r="A40" s="82" t="s">
        <v>69</v>
      </c>
      <c r="B40" s="88" t="s">
        <v>70</v>
      </c>
      <c r="C40" s="33">
        <v>281419</v>
      </c>
      <c r="D40" s="20">
        <v>286502.11</v>
      </c>
      <c r="E40" s="60">
        <f t="shared" si="0"/>
        <v>1.0180624264886167</v>
      </c>
      <c r="F40" s="67">
        <v>0</v>
      </c>
      <c r="G40" s="48">
        <v>0</v>
      </c>
      <c r="H40" s="52"/>
      <c r="I40" s="67">
        <v>281419</v>
      </c>
      <c r="J40" s="48">
        <v>0</v>
      </c>
      <c r="K40" s="48">
        <v>286502.11</v>
      </c>
      <c r="L40" s="50">
        <f t="shared" si="1"/>
        <v>1.0180624264886167</v>
      </c>
      <c r="M40" s="5"/>
    </row>
    <row r="41" spans="1:13">
      <c r="A41" s="82" t="s">
        <v>71</v>
      </c>
      <c r="B41" s="88" t="s">
        <v>72</v>
      </c>
      <c r="C41" s="33">
        <v>1340815</v>
      </c>
      <c r="D41" s="20">
        <v>1345750.88</v>
      </c>
      <c r="E41" s="60">
        <f t="shared" si="0"/>
        <v>1.0036812535659281</v>
      </c>
      <c r="F41" s="67">
        <v>0</v>
      </c>
      <c r="G41" s="48">
        <v>0</v>
      </c>
      <c r="H41" s="52"/>
      <c r="I41" s="67">
        <v>1340815</v>
      </c>
      <c r="J41" s="48">
        <v>0</v>
      </c>
      <c r="K41" s="48">
        <v>1345750.88</v>
      </c>
      <c r="L41" s="50">
        <f t="shared" si="1"/>
        <v>1.0036812535659281</v>
      </c>
      <c r="M41" s="5"/>
    </row>
    <row r="42" spans="1:13">
      <c r="A42" s="82" t="s">
        <v>73</v>
      </c>
      <c r="B42" s="88" t="s">
        <v>74</v>
      </c>
      <c r="C42" s="33">
        <v>16666</v>
      </c>
      <c r="D42" s="20">
        <v>16666.669999999998</v>
      </c>
      <c r="E42" s="60">
        <f t="shared" si="0"/>
        <v>1.0000402016080643</v>
      </c>
      <c r="F42" s="67">
        <v>0</v>
      </c>
      <c r="G42" s="48">
        <v>0</v>
      </c>
      <c r="H42" s="52"/>
      <c r="I42" s="67">
        <v>16666</v>
      </c>
      <c r="J42" s="48">
        <v>0</v>
      </c>
      <c r="K42" s="48">
        <v>16666.669999999998</v>
      </c>
      <c r="L42" s="50">
        <f t="shared" si="1"/>
        <v>1.0000402016080643</v>
      </c>
      <c r="M42" s="5"/>
    </row>
    <row r="43" spans="1:13" ht="26.25">
      <c r="A43" s="82" t="s">
        <v>75</v>
      </c>
      <c r="B43" s="88" t="s">
        <v>76</v>
      </c>
      <c r="C43" s="33">
        <v>6250</v>
      </c>
      <c r="D43" s="20">
        <v>6250</v>
      </c>
      <c r="E43" s="60">
        <f t="shared" si="0"/>
        <v>1</v>
      </c>
      <c r="F43" s="67">
        <v>0</v>
      </c>
      <c r="G43" s="48">
        <v>0</v>
      </c>
      <c r="H43" s="52"/>
      <c r="I43" s="67">
        <v>6250</v>
      </c>
      <c r="J43" s="48">
        <v>0</v>
      </c>
      <c r="K43" s="48">
        <v>6250</v>
      </c>
      <c r="L43" s="50">
        <f t="shared" si="1"/>
        <v>1</v>
      </c>
      <c r="M43" s="5"/>
    </row>
    <row r="44" spans="1:13">
      <c r="A44" s="82" t="s">
        <v>77</v>
      </c>
      <c r="B44" s="88" t="s">
        <v>78</v>
      </c>
      <c r="C44" s="33">
        <v>8179311</v>
      </c>
      <c r="D44" s="20">
        <v>8184455.6600000001</v>
      </c>
      <c r="E44" s="60">
        <f t="shared" si="0"/>
        <v>1.0006289845196008</v>
      </c>
      <c r="F44" s="67">
        <v>0</v>
      </c>
      <c r="G44" s="48">
        <v>0</v>
      </c>
      <c r="H44" s="52"/>
      <c r="I44" s="67">
        <v>8179311</v>
      </c>
      <c r="J44" s="48">
        <v>0</v>
      </c>
      <c r="K44" s="48">
        <v>8184455.6600000001</v>
      </c>
      <c r="L44" s="50">
        <f t="shared" si="1"/>
        <v>1.0006289845196008</v>
      </c>
      <c r="M44" s="5"/>
    </row>
    <row r="45" spans="1:13">
      <c r="A45" s="82" t="s">
        <v>79</v>
      </c>
      <c r="B45" s="88" t="s">
        <v>80</v>
      </c>
      <c r="C45" s="33">
        <v>267272</v>
      </c>
      <c r="D45" s="20">
        <v>272414.83</v>
      </c>
      <c r="E45" s="60">
        <f t="shared" si="0"/>
        <v>1.0192419333113831</v>
      </c>
      <c r="F45" s="67">
        <v>0</v>
      </c>
      <c r="G45" s="48">
        <v>0</v>
      </c>
      <c r="H45" s="52"/>
      <c r="I45" s="67">
        <v>267272</v>
      </c>
      <c r="J45" s="48">
        <v>0</v>
      </c>
      <c r="K45" s="48">
        <v>272414.83</v>
      </c>
      <c r="L45" s="50">
        <f t="shared" si="1"/>
        <v>1.0192419333113831</v>
      </c>
      <c r="M45" s="5"/>
    </row>
    <row r="46" spans="1:13">
      <c r="A46" s="82" t="s">
        <v>81</v>
      </c>
      <c r="B46" s="88" t="s">
        <v>82</v>
      </c>
      <c r="C46" s="33">
        <v>3457801</v>
      </c>
      <c r="D46" s="20">
        <v>3457802.4</v>
      </c>
      <c r="E46" s="60">
        <f t="shared" si="0"/>
        <v>1.0000004048815996</v>
      </c>
      <c r="F46" s="67">
        <v>0</v>
      </c>
      <c r="G46" s="48">
        <v>0</v>
      </c>
      <c r="H46" s="52"/>
      <c r="I46" s="67">
        <v>3457801</v>
      </c>
      <c r="J46" s="48">
        <v>0</v>
      </c>
      <c r="K46" s="48">
        <v>3457802.4</v>
      </c>
      <c r="L46" s="50">
        <f t="shared" si="1"/>
        <v>1.0000004048815996</v>
      </c>
      <c r="M46" s="5"/>
    </row>
    <row r="47" spans="1:13" ht="90">
      <c r="A47" s="82" t="s">
        <v>83</v>
      </c>
      <c r="B47" s="88" t="s">
        <v>84</v>
      </c>
      <c r="C47" s="33">
        <v>4454238</v>
      </c>
      <c r="D47" s="20">
        <v>4454238.43</v>
      </c>
      <c r="E47" s="60">
        <f t="shared" si="0"/>
        <v>1.0000000965372753</v>
      </c>
      <c r="F47" s="67">
        <v>0</v>
      </c>
      <c r="G47" s="48">
        <v>0</v>
      </c>
      <c r="H47" s="52"/>
      <c r="I47" s="67">
        <v>4454238</v>
      </c>
      <c r="J47" s="48">
        <v>0</v>
      </c>
      <c r="K47" s="48">
        <v>4454238.43</v>
      </c>
      <c r="L47" s="50">
        <f t="shared" si="1"/>
        <v>1.0000000965372753</v>
      </c>
      <c r="M47" s="5"/>
    </row>
    <row r="48" spans="1:13" s="17" customFormat="1">
      <c r="A48" s="80" t="s">
        <v>85</v>
      </c>
      <c r="B48" s="86" t="s">
        <v>86</v>
      </c>
      <c r="C48" s="30">
        <v>0</v>
      </c>
      <c r="D48" s="19">
        <v>0</v>
      </c>
      <c r="E48" s="58"/>
      <c r="F48" s="65">
        <v>0</v>
      </c>
      <c r="G48" s="46">
        <v>15425.36</v>
      </c>
      <c r="H48" s="52"/>
      <c r="I48" s="65">
        <v>0</v>
      </c>
      <c r="J48" s="46">
        <v>0</v>
      </c>
      <c r="K48" s="46">
        <v>15425.36</v>
      </c>
      <c r="L48" s="50"/>
      <c r="M48" s="13"/>
    </row>
    <row r="49" spans="1:13">
      <c r="A49" s="82" t="s">
        <v>87</v>
      </c>
      <c r="B49" s="88" t="s">
        <v>88</v>
      </c>
      <c r="C49" s="33">
        <v>0</v>
      </c>
      <c r="D49" s="20">
        <v>0</v>
      </c>
      <c r="E49" s="60"/>
      <c r="F49" s="67">
        <v>0</v>
      </c>
      <c r="G49" s="48">
        <v>15425.36</v>
      </c>
      <c r="H49" s="52"/>
      <c r="I49" s="67">
        <v>0</v>
      </c>
      <c r="J49" s="48">
        <v>0</v>
      </c>
      <c r="K49" s="48">
        <v>15425.36</v>
      </c>
      <c r="L49" s="50"/>
      <c r="M49" s="5"/>
    </row>
    <row r="50" spans="1:13" ht="51.75">
      <c r="A50" s="82" t="s">
        <v>89</v>
      </c>
      <c r="B50" s="88" t="s">
        <v>90</v>
      </c>
      <c r="C50" s="33">
        <v>0</v>
      </c>
      <c r="D50" s="20">
        <v>0</v>
      </c>
      <c r="E50" s="60"/>
      <c r="F50" s="67">
        <v>0</v>
      </c>
      <c r="G50" s="48">
        <v>1595.47</v>
      </c>
      <c r="H50" s="52"/>
      <c r="I50" s="67">
        <v>0</v>
      </c>
      <c r="J50" s="48">
        <v>0</v>
      </c>
      <c r="K50" s="48">
        <v>1595.47</v>
      </c>
      <c r="L50" s="50"/>
      <c r="M50" s="5"/>
    </row>
    <row r="51" spans="1:13" ht="64.5">
      <c r="A51" s="82" t="s">
        <v>91</v>
      </c>
      <c r="B51" s="88" t="s">
        <v>92</v>
      </c>
      <c r="C51" s="33">
        <v>0</v>
      </c>
      <c r="D51" s="20">
        <v>0</v>
      </c>
      <c r="E51" s="60"/>
      <c r="F51" s="67">
        <v>0</v>
      </c>
      <c r="G51" s="48">
        <v>13829.89</v>
      </c>
      <c r="H51" s="52"/>
      <c r="I51" s="67">
        <v>0</v>
      </c>
      <c r="J51" s="48">
        <v>0</v>
      </c>
      <c r="K51" s="48">
        <v>13829.89</v>
      </c>
      <c r="L51" s="50"/>
      <c r="M51" s="5"/>
    </row>
    <row r="52" spans="1:13" s="24" customFormat="1">
      <c r="A52" s="79" t="s">
        <v>93</v>
      </c>
      <c r="B52" s="85" t="s">
        <v>94</v>
      </c>
      <c r="C52" s="28">
        <v>707287</v>
      </c>
      <c r="D52" s="18">
        <v>731951.25</v>
      </c>
      <c r="E52" s="57">
        <f t="shared" si="0"/>
        <v>1.0348716291972</v>
      </c>
      <c r="F52" s="64">
        <v>21823447.75</v>
      </c>
      <c r="G52" s="45">
        <v>22103442.48</v>
      </c>
      <c r="H52" s="52">
        <f t="shared" ref="H52:H75" si="2">G52/F52</f>
        <v>1.0128299952055009</v>
      </c>
      <c r="I52" s="64">
        <v>937287</v>
      </c>
      <c r="J52" s="45">
        <v>21823447.75</v>
      </c>
      <c r="K52" s="45">
        <v>22835393.73</v>
      </c>
      <c r="L52" s="50">
        <f>K52/J52</f>
        <v>1.0463696658563035</v>
      </c>
      <c r="M52" s="16"/>
    </row>
    <row r="53" spans="1:13" s="17" customFormat="1" ht="26.25">
      <c r="A53" s="80" t="s">
        <v>95</v>
      </c>
      <c r="B53" s="86" t="s">
        <v>96</v>
      </c>
      <c r="C53" s="30">
        <v>370</v>
      </c>
      <c r="D53" s="19">
        <v>370.18</v>
      </c>
      <c r="E53" s="58">
        <f t="shared" si="0"/>
        <v>1.0004864864864864</v>
      </c>
      <c r="F53" s="65">
        <v>0</v>
      </c>
      <c r="G53" s="46">
        <v>0</v>
      </c>
      <c r="H53" s="52"/>
      <c r="I53" s="65">
        <v>370</v>
      </c>
      <c r="J53" s="46">
        <v>0</v>
      </c>
      <c r="K53" s="46">
        <v>370.18</v>
      </c>
      <c r="L53" s="50">
        <f t="shared" si="1"/>
        <v>1.0004864864864864</v>
      </c>
      <c r="M53" s="13"/>
    </row>
    <row r="54" spans="1:13">
      <c r="A54" s="82" t="s">
        <v>97</v>
      </c>
      <c r="B54" s="88" t="s">
        <v>98</v>
      </c>
      <c r="C54" s="33">
        <v>370</v>
      </c>
      <c r="D54" s="20">
        <v>370.18</v>
      </c>
      <c r="E54" s="60">
        <f t="shared" si="0"/>
        <v>1.0004864864864864</v>
      </c>
      <c r="F54" s="67">
        <v>0</v>
      </c>
      <c r="G54" s="48">
        <v>0</v>
      </c>
      <c r="H54" s="52"/>
      <c r="I54" s="67">
        <v>370</v>
      </c>
      <c r="J54" s="48">
        <v>0</v>
      </c>
      <c r="K54" s="48">
        <v>370.18</v>
      </c>
      <c r="L54" s="50">
        <f t="shared" si="1"/>
        <v>1.0004864864864864</v>
      </c>
      <c r="M54" s="5"/>
    </row>
    <row r="55" spans="1:13" ht="26.25">
      <c r="A55" s="82" t="s">
        <v>99</v>
      </c>
      <c r="B55" s="88" t="s">
        <v>100</v>
      </c>
      <c r="C55" s="33">
        <v>340</v>
      </c>
      <c r="D55" s="20">
        <v>340</v>
      </c>
      <c r="E55" s="60">
        <f t="shared" si="0"/>
        <v>1</v>
      </c>
      <c r="F55" s="67">
        <v>0</v>
      </c>
      <c r="G55" s="48">
        <v>0</v>
      </c>
      <c r="H55" s="52"/>
      <c r="I55" s="67">
        <v>340</v>
      </c>
      <c r="J55" s="48">
        <v>0</v>
      </c>
      <c r="K55" s="48">
        <v>340</v>
      </c>
      <c r="L55" s="50">
        <f t="shared" si="1"/>
        <v>1</v>
      </c>
      <c r="M55" s="5"/>
    </row>
    <row r="56" spans="1:13" ht="64.5">
      <c r="A56" s="82" t="s">
        <v>101</v>
      </c>
      <c r="B56" s="88" t="s">
        <v>102</v>
      </c>
      <c r="C56" s="33">
        <v>30</v>
      </c>
      <c r="D56" s="20">
        <v>30.18</v>
      </c>
      <c r="E56" s="60">
        <f t="shared" si="0"/>
        <v>1.006</v>
      </c>
      <c r="F56" s="67">
        <v>0</v>
      </c>
      <c r="G56" s="48">
        <v>0</v>
      </c>
      <c r="H56" s="52"/>
      <c r="I56" s="67">
        <v>30</v>
      </c>
      <c r="J56" s="48">
        <v>0</v>
      </c>
      <c r="K56" s="48">
        <v>30.18</v>
      </c>
      <c r="L56" s="50">
        <f t="shared" si="1"/>
        <v>1.006</v>
      </c>
      <c r="M56" s="5"/>
    </row>
    <row r="57" spans="1:13" s="17" customFormat="1" ht="39">
      <c r="A57" s="80" t="s">
        <v>103</v>
      </c>
      <c r="B57" s="86" t="s">
        <v>104</v>
      </c>
      <c r="C57" s="30">
        <v>687238</v>
      </c>
      <c r="D57" s="19">
        <v>694488.24</v>
      </c>
      <c r="E57" s="58">
        <f t="shared" si="0"/>
        <v>1.0105498240784123</v>
      </c>
      <c r="F57" s="65">
        <v>0</v>
      </c>
      <c r="G57" s="46">
        <v>0</v>
      </c>
      <c r="H57" s="52"/>
      <c r="I57" s="65">
        <v>687238</v>
      </c>
      <c r="J57" s="46">
        <v>0</v>
      </c>
      <c r="K57" s="46">
        <v>694488.24</v>
      </c>
      <c r="L57" s="50">
        <f t="shared" si="1"/>
        <v>1.0105498240784123</v>
      </c>
      <c r="M57" s="13"/>
    </row>
    <row r="58" spans="1:13" ht="32.25" customHeight="1">
      <c r="A58" s="82" t="s">
        <v>105</v>
      </c>
      <c r="B58" s="88" t="s">
        <v>106</v>
      </c>
      <c r="C58" s="33">
        <v>672886</v>
      </c>
      <c r="D58" s="20">
        <v>679286.69</v>
      </c>
      <c r="E58" s="60">
        <f t="shared" si="0"/>
        <v>1.0095122948017941</v>
      </c>
      <c r="F58" s="67">
        <v>0</v>
      </c>
      <c r="G58" s="48">
        <v>0</v>
      </c>
      <c r="H58" s="52"/>
      <c r="I58" s="67">
        <v>672886</v>
      </c>
      <c r="J58" s="48">
        <v>0</v>
      </c>
      <c r="K58" s="48">
        <v>679286.69</v>
      </c>
      <c r="L58" s="50">
        <f t="shared" si="1"/>
        <v>1.0095122948017941</v>
      </c>
      <c r="M58" s="5"/>
    </row>
    <row r="59" spans="1:13" ht="32.25" customHeight="1">
      <c r="A59" s="82" t="s">
        <v>107</v>
      </c>
      <c r="B59" s="88" t="s">
        <v>108</v>
      </c>
      <c r="C59" s="33">
        <v>672886</v>
      </c>
      <c r="D59" s="20">
        <v>679286.69</v>
      </c>
      <c r="E59" s="60">
        <f t="shared" si="0"/>
        <v>1.0095122948017941</v>
      </c>
      <c r="F59" s="67">
        <v>0</v>
      </c>
      <c r="G59" s="48">
        <v>0</v>
      </c>
      <c r="H59" s="52"/>
      <c r="I59" s="67">
        <v>672886</v>
      </c>
      <c r="J59" s="48">
        <v>0</v>
      </c>
      <c r="K59" s="48">
        <v>679286.69</v>
      </c>
      <c r="L59" s="50">
        <f t="shared" si="1"/>
        <v>1.0095122948017941</v>
      </c>
      <c r="M59" s="5"/>
    </row>
    <row r="60" spans="1:13">
      <c r="A60" s="82" t="s">
        <v>109</v>
      </c>
      <c r="B60" s="88" t="s">
        <v>110</v>
      </c>
      <c r="C60" s="33">
        <v>14352</v>
      </c>
      <c r="D60" s="20">
        <v>14877.43</v>
      </c>
      <c r="E60" s="60">
        <f t="shared" si="0"/>
        <v>1.0366102285395764</v>
      </c>
      <c r="F60" s="67">
        <v>0</v>
      </c>
      <c r="G60" s="48">
        <v>0</v>
      </c>
      <c r="H60" s="52"/>
      <c r="I60" s="67">
        <v>14352</v>
      </c>
      <c r="J60" s="48">
        <v>0</v>
      </c>
      <c r="K60" s="48">
        <v>14877.43</v>
      </c>
      <c r="L60" s="50">
        <f t="shared" si="1"/>
        <v>1.0366102285395764</v>
      </c>
      <c r="M60" s="5"/>
    </row>
    <row r="61" spans="1:13" ht="64.5">
      <c r="A61" s="82" t="s">
        <v>111</v>
      </c>
      <c r="B61" s="88" t="s">
        <v>112</v>
      </c>
      <c r="C61" s="33">
        <v>8302</v>
      </c>
      <c r="D61" s="20">
        <v>8563.6299999999992</v>
      </c>
      <c r="E61" s="60">
        <f t="shared" si="0"/>
        <v>1.0315140929896409</v>
      </c>
      <c r="F61" s="67">
        <v>0</v>
      </c>
      <c r="G61" s="48">
        <v>0</v>
      </c>
      <c r="H61" s="52"/>
      <c r="I61" s="67">
        <v>8302</v>
      </c>
      <c r="J61" s="48">
        <v>0</v>
      </c>
      <c r="K61" s="48">
        <v>8563.6299999999992</v>
      </c>
      <c r="L61" s="50">
        <f t="shared" si="1"/>
        <v>1.0315140929896409</v>
      </c>
      <c r="M61" s="5"/>
    </row>
    <row r="62" spans="1:13" ht="26.25">
      <c r="A62" s="82" t="s">
        <v>113</v>
      </c>
      <c r="B62" s="88" t="s">
        <v>114</v>
      </c>
      <c r="C62" s="33">
        <v>0</v>
      </c>
      <c r="D62" s="20">
        <v>6.8</v>
      </c>
      <c r="E62" s="60"/>
      <c r="F62" s="67">
        <v>0</v>
      </c>
      <c r="G62" s="48">
        <v>0</v>
      </c>
      <c r="H62" s="52"/>
      <c r="I62" s="67">
        <v>0</v>
      </c>
      <c r="J62" s="48">
        <v>0</v>
      </c>
      <c r="K62" s="48">
        <v>6.8</v>
      </c>
      <c r="L62" s="50"/>
      <c r="M62" s="5"/>
    </row>
    <row r="63" spans="1:13" ht="51.75">
      <c r="A63" s="82" t="s">
        <v>115</v>
      </c>
      <c r="B63" s="88" t="s">
        <v>116</v>
      </c>
      <c r="C63" s="33">
        <v>6050</v>
      </c>
      <c r="D63" s="20">
        <v>6307</v>
      </c>
      <c r="E63" s="60">
        <f t="shared" si="0"/>
        <v>1.0424793388429752</v>
      </c>
      <c r="F63" s="67">
        <v>0</v>
      </c>
      <c r="G63" s="48">
        <v>0</v>
      </c>
      <c r="H63" s="52"/>
      <c r="I63" s="67">
        <v>6050</v>
      </c>
      <c r="J63" s="48">
        <v>0</v>
      </c>
      <c r="K63" s="48">
        <v>6307</v>
      </c>
      <c r="L63" s="50">
        <f t="shared" si="1"/>
        <v>1.0424793388429752</v>
      </c>
      <c r="M63" s="5"/>
    </row>
    <row r="64" spans="1:13" ht="90">
      <c r="A64" s="82" t="s">
        <v>117</v>
      </c>
      <c r="B64" s="88" t="s">
        <v>118</v>
      </c>
      <c r="C64" s="33">
        <v>0</v>
      </c>
      <c r="D64" s="20">
        <v>324.12</v>
      </c>
      <c r="E64" s="60"/>
      <c r="F64" s="67">
        <v>0</v>
      </c>
      <c r="G64" s="48">
        <v>0</v>
      </c>
      <c r="H64" s="52"/>
      <c r="I64" s="67">
        <v>0</v>
      </c>
      <c r="J64" s="48">
        <v>0</v>
      </c>
      <c r="K64" s="48">
        <v>324.12</v>
      </c>
      <c r="L64" s="50"/>
      <c r="M64" s="5"/>
    </row>
    <row r="65" spans="1:13" s="17" customFormat="1">
      <c r="A65" s="80" t="s">
        <v>119</v>
      </c>
      <c r="B65" s="86" t="s">
        <v>120</v>
      </c>
      <c r="C65" s="30">
        <v>19679</v>
      </c>
      <c r="D65" s="19">
        <v>37092.83</v>
      </c>
      <c r="E65" s="58">
        <f t="shared" si="0"/>
        <v>1.8848940494943849</v>
      </c>
      <c r="F65" s="65">
        <v>0</v>
      </c>
      <c r="G65" s="46">
        <v>137836.78</v>
      </c>
      <c r="H65" s="52"/>
      <c r="I65" s="65">
        <v>19679</v>
      </c>
      <c r="J65" s="46">
        <v>0</v>
      </c>
      <c r="K65" s="46">
        <v>174929.61</v>
      </c>
      <c r="L65" s="50">
        <f t="shared" si="1"/>
        <v>8.8891513796432733</v>
      </c>
      <c r="M65" s="13"/>
    </row>
    <row r="66" spans="1:13">
      <c r="A66" s="82" t="s">
        <v>121</v>
      </c>
      <c r="B66" s="88" t="s">
        <v>122</v>
      </c>
      <c r="C66" s="33">
        <v>19679</v>
      </c>
      <c r="D66" s="20">
        <v>37092.83</v>
      </c>
      <c r="E66" s="60">
        <f t="shared" si="0"/>
        <v>1.8848940494943849</v>
      </c>
      <c r="F66" s="67">
        <v>0</v>
      </c>
      <c r="G66" s="48">
        <v>4597.78</v>
      </c>
      <c r="H66" s="52"/>
      <c r="I66" s="67">
        <v>19679</v>
      </c>
      <c r="J66" s="48">
        <v>0</v>
      </c>
      <c r="K66" s="48">
        <v>41690.61</v>
      </c>
      <c r="L66" s="50">
        <f t="shared" si="1"/>
        <v>2.1185329539102598</v>
      </c>
      <c r="M66" s="5"/>
    </row>
    <row r="67" spans="1:13">
      <c r="A67" s="82" t="s">
        <v>121</v>
      </c>
      <c r="B67" s="88" t="s">
        <v>123</v>
      </c>
      <c r="C67" s="33">
        <v>19679</v>
      </c>
      <c r="D67" s="20">
        <v>21058.99</v>
      </c>
      <c r="E67" s="60">
        <f t="shared" si="0"/>
        <v>1.070125006351949</v>
      </c>
      <c r="F67" s="67">
        <v>0</v>
      </c>
      <c r="G67" s="48">
        <v>0</v>
      </c>
      <c r="H67" s="52"/>
      <c r="I67" s="67">
        <v>19679</v>
      </c>
      <c r="J67" s="48">
        <v>0</v>
      </c>
      <c r="K67" s="48">
        <v>21058.99</v>
      </c>
      <c r="L67" s="50">
        <f t="shared" si="1"/>
        <v>1.070125006351949</v>
      </c>
      <c r="M67" s="5"/>
    </row>
    <row r="68" spans="1:13" ht="39">
      <c r="A68" s="82" t="s">
        <v>124</v>
      </c>
      <c r="B68" s="88" t="s">
        <v>125</v>
      </c>
      <c r="C68" s="33">
        <v>0</v>
      </c>
      <c r="D68" s="20">
        <v>0</v>
      </c>
      <c r="E68" s="60"/>
      <c r="F68" s="67">
        <v>0</v>
      </c>
      <c r="G68" s="48">
        <v>4504.28</v>
      </c>
      <c r="H68" s="52"/>
      <c r="I68" s="67">
        <v>0</v>
      </c>
      <c r="J68" s="48">
        <v>0</v>
      </c>
      <c r="K68" s="48">
        <v>4504.28</v>
      </c>
      <c r="L68" s="50"/>
      <c r="M68" s="5"/>
    </row>
    <row r="69" spans="1:13" ht="64.5">
      <c r="A69" s="82" t="s">
        <v>126</v>
      </c>
      <c r="B69" s="88" t="s">
        <v>127</v>
      </c>
      <c r="C69" s="33">
        <v>0</v>
      </c>
      <c r="D69" s="20">
        <v>0</v>
      </c>
      <c r="E69" s="60"/>
      <c r="F69" s="67">
        <v>0</v>
      </c>
      <c r="G69" s="48">
        <v>93.5</v>
      </c>
      <c r="H69" s="52"/>
      <c r="I69" s="67">
        <v>0</v>
      </c>
      <c r="J69" s="48">
        <v>0</v>
      </c>
      <c r="K69" s="48">
        <v>93.5</v>
      </c>
      <c r="L69" s="50"/>
      <c r="M69" s="5"/>
    </row>
    <row r="70" spans="1:13" ht="179.25">
      <c r="A70" s="82" t="s">
        <v>128</v>
      </c>
      <c r="B70" s="88" t="s">
        <v>129</v>
      </c>
      <c r="C70" s="33">
        <v>0</v>
      </c>
      <c r="D70" s="20">
        <v>16033.84</v>
      </c>
      <c r="E70" s="60"/>
      <c r="F70" s="67">
        <v>0</v>
      </c>
      <c r="G70" s="48">
        <v>0</v>
      </c>
      <c r="H70" s="52"/>
      <c r="I70" s="67">
        <v>0</v>
      </c>
      <c r="J70" s="48">
        <v>0</v>
      </c>
      <c r="K70" s="48">
        <v>16033.84</v>
      </c>
      <c r="L70" s="50"/>
      <c r="M70" s="5"/>
    </row>
    <row r="71" spans="1:13" ht="42" customHeight="1">
      <c r="A71" s="82" t="s">
        <v>130</v>
      </c>
      <c r="B71" s="88" t="s">
        <v>131</v>
      </c>
      <c r="C71" s="33">
        <v>0</v>
      </c>
      <c r="D71" s="20">
        <v>0</v>
      </c>
      <c r="E71" s="60"/>
      <c r="F71" s="67">
        <v>0</v>
      </c>
      <c r="G71" s="48">
        <v>133239</v>
      </c>
      <c r="H71" s="52"/>
      <c r="I71" s="67">
        <v>0</v>
      </c>
      <c r="J71" s="48">
        <v>0</v>
      </c>
      <c r="K71" s="48">
        <v>133239</v>
      </c>
      <c r="L71" s="50"/>
      <c r="M71" s="5"/>
    </row>
    <row r="72" spans="1:13" s="17" customFormat="1" ht="26.25" customHeight="1">
      <c r="A72" s="80" t="s">
        <v>132</v>
      </c>
      <c r="B72" s="86" t="s">
        <v>133</v>
      </c>
      <c r="C72" s="30">
        <v>0</v>
      </c>
      <c r="D72" s="19">
        <v>0</v>
      </c>
      <c r="E72" s="58"/>
      <c r="F72" s="65">
        <v>21823447.75</v>
      </c>
      <c r="G72" s="46">
        <v>21965605.699999999</v>
      </c>
      <c r="H72" s="52">
        <f t="shared" si="2"/>
        <v>1.0065140005203805</v>
      </c>
      <c r="I72" s="65">
        <v>230000</v>
      </c>
      <c r="J72" s="46">
        <v>21823447.75</v>
      </c>
      <c r="K72" s="46">
        <v>21965605.699999999</v>
      </c>
      <c r="L72" s="77">
        <f>K72/J72</f>
        <v>1.0065140005203805</v>
      </c>
      <c r="M72" s="13"/>
    </row>
    <row r="73" spans="1:13" ht="41.25" customHeight="1">
      <c r="A73" s="82" t="s">
        <v>134</v>
      </c>
      <c r="B73" s="88" t="s">
        <v>135</v>
      </c>
      <c r="C73" s="33">
        <v>0</v>
      </c>
      <c r="D73" s="20">
        <v>0</v>
      </c>
      <c r="E73" s="60"/>
      <c r="F73" s="67">
        <v>545213.57999999996</v>
      </c>
      <c r="G73" s="48">
        <v>687121.53</v>
      </c>
      <c r="H73" s="52">
        <f t="shared" si="2"/>
        <v>1.2602795587006472</v>
      </c>
      <c r="I73" s="67">
        <v>230000</v>
      </c>
      <c r="J73" s="48">
        <v>545213.57999999996</v>
      </c>
      <c r="K73" s="48">
        <v>687121.53</v>
      </c>
      <c r="L73" s="78">
        <f>K73/J73</f>
        <v>1.2602795587006472</v>
      </c>
      <c r="M73" s="5"/>
    </row>
    <row r="74" spans="1:13" ht="37.5" customHeight="1">
      <c r="A74" s="82" t="s">
        <v>136</v>
      </c>
      <c r="B74" s="88" t="s">
        <v>137</v>
      </c>
      <c r="C74" s="33">
        <v>0</v>
      </c>
      <c r="D74" s="20">
        <v>0</v>
      </c>
      <c r="E74" s="60"/>
      <c r="F74" s="67">
        <v>512943.26</v>
      </c>
      <c r="G74" s="48">
        <v>517972.31</v>
      </c>
      <c r="H74" s="52">
        <f t="shared" si="2"/>
        <v>1.0098043007719801</v>
      </c>
      <c r="I74" s="67">
        <v>230000</v>
      </c>
      <c r="J74" s="48">
        <v>512943.26</v>
      </c>
      <c r="K74" s="48">
        <v>517972.31</v>
      </c>
      <c r="L74" s="78">
        <f t="shared" ref="L74:L79" si="3">K74/J74</f>
        <v>1.0098043007719801</v>
      </c>
      <c r="M74" s="5"/>
    </row>
    <row r="75" spans="1:13" ht="30.75" customHeight="1">
      <c r="A75" s="82" t="s">
        <v>138</v>
      </c>
      <c r="B75" s="88" t="s">
        <v>139</v>
      </c>
      <c r="C75" s="33">
        <v>0</v>
      </c>
      <c r="D75" s="20">
        <v>0</v>
      </c>
      <c r="E75" s="60"/>
      <c r="F75" s="67">
        <v>3662.32</v>
      </c>
      <c r="G75" s="48">
        <v>140541.22</v>
      </c>
      <c r="H75" s="52">
        <f t="shared" si="2"/>
        <v>38.374915354201704</v>
      </c>
      <c r="I75" s="67">
        <v>0</v>
      </c>
      <c r="J75" s="48">
        <v>3662.32</v>
      </c>
      <c r="K75" s="48">
        <v>140541.22</v>
      </c>
      <c r="L75" s="78">
        <f t="shared" si="3"/>
        <v>38.374915354201704</v>
      </c>
      <c r="M75" s="5"/>
    </row>
    <row r="76" spans="1:13" ht="39">
      <c r="A76" s="82" t="s">
        <v>140</v>
      </c>
      <c r="B76" s="88" t="s">
        <v>141</v>
      </c>
      <c r="C76" s="33">
        <v>0</v>
      </c>
      <c r="D76" s="20">
        <v>0</v>
      </c>
      <c r="E76" s="60"/>
      <c r="F76" s="67">
        <v>28608</v>
      </c>
      <c r="G76" s="48">
        <v>28608</v>
      </c>
      <c r="H76" s="52">
        <f t="shared" ref="H76:H102" si="4">G76/F76</f>
        <v>1</v>
      </c>
      <c r="I76" s="67">
        <v>0</v>
      </c>
      <c r="J76" s="48">
        <v>28608</v>
      </c>
      <c r="K76" s="48">
        <v>28608</v>
      </c>
      <c r="L76" s="78">
        <f t="shared" si="3"/>
        <v>1</v>
      </c>
      <c r="M76" s="5"/>
    </row>
    <row r="77" spans="1:13" ht="26.25">
      <c r="A77" s="82" t="s">
        <v>142</v>
      </c>
      <c r="B77" s="88" t="s">
        <v>143</v>
      </c>
      <c r="C77" s="33">
        <v>0</v>
      </c>
      <c r="D77" s="20">
        <v>0</v>
      </c>
      <c r="E77" s="60"/>
      <c r="F77" s="67">
        <v>21278234.170000002</v>
      </c>
      <c r="G77" s="48">
        <v>21278484.170000002</v>
      </c>
      <c r="H77" s="52">
        <f t="shared" si="4"/>
        <v>1.0000117490952494</v>
      </c>
      <c r="I77" s="67">
        <v>0</v>
      </c>
      <c r="J77" s="48">
        <v>21278234.170000002</v>
      </c>
      <c r="K77" s="48">
        <v>21278484.170000002</v>
      </c>
      <c r="L77" s="78">
        <f t="shared" si="3"/>
        <v>1.0000117490952494</v>
      </c>
      <c r="M77" s="5"/>
    </row>
    <row r="78" spans="1:13">
      <c r="A78" s="82" t="s">
        <v>144</v>
      </c>
      <c r="B78" s="88" t="s">
        <v>145</v>
      </c>
      <c r="C78" s="33">
        <v>0</v>
      </c>
      <c r="D78" s="20">
        <v>0</v>
      </c>
      <c r="E78" s="60"/>
      <c r="F78" s="67">
        <v>21178469.800000001</v>
      </c>
      <c r="G78" s="48">
        <v>21178719.800000001</v>
      </c>
      <c r="H78" s="52">
        <f t="shared" si="4"/>
        <v>1.000011804441131</v>
      </c>
      <c r="I78" s="67">
        <v>0</v>
      </c>
      <c r="J78" s="48">
        <v>21178469.800000001</v>
      </c>
      <c r="K78" s="48">
        <v>21178719.800000001</v>
      </c>
      <c r="L78" s="78">
        <f t="shared" si="3"/>
        <v>1.000011804441131</v>
      </c>
      <c r="M78" s="5"/>
    </row>
    <row r="79" spans="1:13" ht="128.25">
      <c r="A79" s="82" t="s">
        <v>146</v>
      </c>
      <c r="B79" s="88" t="s">
        <v>147</v>
      </c>
      <c r="C79" s="33">
        <v>0</v>
      </c>
      <c r="D79" s="20">
        <v>0</v>
      </c>
      <c r="E79" s="60"/>
      <c r="F79" s="67">
        <v>99764.37</v>
      </c>
      <c r="G79" s="48">
        <v>99764.37</v>
      </c>
      <c r="H79" s="52">
        <f t="shared" si="4"/>
        <v>1</v>
      </c>
      <c r="I79" s="67">
        <v>0</v>
      </c>
      <c r="J79" s="48">
        <v>99764.37</v>
      </c>
      <c r="K79" s="48">
        <v>99764.37</v>
      </c>
      <c r="L79" s="78">
        <f t="shared" si="3"/>
        <v>1</v>
      </c>
      <c r="M79" s="5"/>
    </row>
    <row r="80" spans="1:13" s="24" customFormat="1">
      <c r="A80" s="79" t="s">
        <v>148</v>
      </c>
      <c r="B80" s="85" t="s">
        <v>149</v>
      </c>
      <c r="C80" s="28">
        <v>0</v>
      </c>
      <c r="D80" s="18">
        <v>0</v>
      </c>
      <c r="E80" s="57"/>
      <c r="F80" s="64">
        <v>0</v>
      </c>
      <c r="G80" s="45">
        <v>19804.599999999999</v>
      </c>
      <c r="H80" s="52"/>
      <c r="I80" s="64">
        <v>0</v>
      </c>
      <c r="J80" s="45">
        <v>0</v>
      </c>
      <c r="K80" s="45">
        <v>19804.599999999999</v>
      </c>
      <c r="L80" s="50">
        <v>0</v>
      </c>
      <c r="M80" s="16"/>
    </row>
    <row r="81" spans="1:13" s="17" customFormat="1" ht="26.25">
      <c r="A81" s="80" t="s">
        <v>150</v>
      </c>
      <c r="B81" s="86" t="s">
        <v>151</v>
      </c>
      <c r="C81" s="30">
        <v>0</v>
      </c>
      <c r="D81" s="19">
        <v>0</v>
      </c>
      <c r="E81" s="58"/>
      <c r="F81" s="65">
        <v>0</v>
      </c>
      <c r="G81" s="46">
        <v>19804.599999999999</v>
      </c>
      <c r="H81" s="52"/>
      <c r="I81" s="65">
        <v>0</v>
      </c>
      <c r="J81" s="46">
        <v>0</v>
      </c>
      <c r="K81" s="46">
        <v>19804.599999999999</v>
      </c>
      <c r="L81" s="77">
        <v>0</v>
      </c>
      <c r="M81" s="13"/>
    </row>
    <row r="82" spans="1:13" ht="51.75">
      <c r="A82" s="82" t="s">
        <v>152</v>
      </c>
      <c r="B82" s="88" t="s">
        <v>153</v>
      </c>
      <c r="C82" s="33">
        <v>0</v>
      </c>
      <c r="D82" s="20">
        <v>0</v>
      </c>
      <c r="E82" s="60"/>
      <c r="F82" s="67">
        <v>0</v>
      </c>
      <c r="G82" s="48">
        <v>19804.599999999999</v>
      </c>
      <c r="H82" s="52"/>
      <c r="I82" s="67">
        <v>0</v>
      </c>
      <c r="J82" s="48">
        <v>0</v>
      </c>
      <c r="K82" s="48">
        <v>19804.599999999999</v>
      </c>
      <c r="L82" s="78">
        <v>0</v>
      </c>
      <c r="M82" s="5"/>
    </row>
    <row r="83" spans="1:13" ht="26.25">
      <c r="A83" s="82" t="s">
        <v>154</v>
      </c>
      <c r="B83" s="88" t="s">
        <v>155</v>
      </c>
      <c r="C83" s="33">
        <v>46326045</v>
      </c>
      <c r="D83" s="20">
        <v>46704564.68</v>
      </c>
      <c r="E83" s="60">
        <f t="shared" ref="E83:E102" si="5">D83/C83</f>
        <v>1.00817077477691</v>
      </c>
      <c r="F83" s="67">
        <v>21823447.75</v>
      </c>
      <c r="G83" s="48">
        <v>22138672.440000001</v>
      </c>
      <c r="H83" s="52">
        <f t="shared" si="4"/>
        <v>1.014444312081715</v>
      </c>
      <c r="I83" s="67">
        <v>46556045</v>
      </c>
      <c r="J83" s="48">
        <v>21823447.75</v>
      </c>
      <c r="K83" s="48">
        <v>68843237.120000005</v>
      </c>
      <c r="L83" s="78">
        <f>K83/J83</f>
        <v>3.1545536667092398</v>
      </c>
      <c r="M83" s="5"/>
    </row>
    <row r="84" spans="1:13" s="24" customFormat="1">
      <c r="A84" s="79" t="s">
        <v>156</v>
      </c>
      <c r="B84" s="85" t="s">
        <v>157</v>
      </c>
      <c r="C84" s="28">
        <v>33747800</v>
      </c>
      <c r="D84" s="18">
        <v>33747800</v>
      </c>
      <c r="E84" s="57">
        <f t="shared" si="5"/>
        <v>1</v>
      </c>
      <c r="F84" s="64">
        <v>0</v>
      </c>
      <c r="G84" s="45">
        <v>0</v>
      </c>
      <c r="H84" s="52"/>
      <c r="I84" s="64">
        <v>33747800</v>
      </c>
      <c r="J84" s="45">
        <v>0</v>
      </c>
      <c r="K84" s="45">
        <v>33747800</v>
      </c>
      <c r="L84" s="50">
        <f>K84/I84</f>
        <v>1</v>
      </c>
      <c r="M84" s="16"/>
    </row>
    <row r="85" spans="1:13" s="17" customFormat="1">
      <c r="A85" s="80" t="s">
        <v>158</v>
      </c>
      <c r="B85" s="86" t="s">
        <v>159</v>
      </c>
      <c r="C85" s="30">
        <v>33747800</v>
      </c>
      <c r="D85" s="19">
        <v>33747800</v>
      </c>
      <c r="E85" s="58">
        <f t="shared" si="5"/>
        <v>1</v>
      </c>
      <c r="F85" s="65">
        <v>0</v>
      </c>
      <c r="G85" s="46">
        <v>0</v>
      </c>
      <c r="H85" s="52"/>
      <c r="I85" s="65">
        <v>33747800</v>
      </c>
      <c r="J85" s="46">
        <v>0</v>
      </c>
      <c r="K85" s="46">
        <v>33747800</v>
      </c>
      <c r="L85" s="50">
        <f>K85/I85</f>
        <v>1</v>
      </c>
      <c r="M85" s="13"/>
    </row>
    <row r="86" spans="1:13" ht="26.25">
      <c r="A86" s="82" t="s">
        <v>160</v>
      </c>
      <c r="B86" s="88" t="s">
        <v>161</v>
      </c>
      <c r="C86" s="33">
        <v>5207800</v>
      </c>
      <c r="D86" s="20">
        <v>5207800</v>
      </c>
      <c r="E86" s="60">
        <f t="shared" si="5"/>
        <v>1</v>
      </c>
      <c r="F86" s="67">
        <v>0</v>
      </c>
      <c r="G86" s="48">
        <v>0</v>
      </c>
      <c r="H86" s="52"/>
      <c r="I86" s="67">
        <v>5207800</v>
      </c>
      <c r="J86" s="48">
        <v>0</v>
      </c>
      <c r="K86" s="48">
        <v>5207800</v>
      </c>
      <c r="L86" s="78">
        <f>K86/I86</f>
        <v>1</v>
      </c>
      <c r="M86" s="5"/>
    </row>
    <row r="87" spans="1:13">
      <c r="A87" s="82" t="s">
        <v>162</v>
      </c>
      <c r="B87" s="88" t="s">
        <v>163</v>
      </c>
      <c r="C87" s="33">
        <v>5207800</v>
      </c>
      <c r="D87" s="20">
        <v>5207800</v>
      </c>
      <c r="E87" s="60">
        <f t="shared" si="5"/>
        <v>1</v>
      </c>
      <c r="F87" s="67">
        <v>0</v>
      </c>
      <c r="G87" s="48">
        <v>0</v>
      </c>
      <c r="H87" s="52"/>
      <c r="I87" s="67">
        <v>5207800</v>
      </c>
      <c r="J87" s="48">
        <v>0</v>
      </c>
      <c r="K87" s="48">
        <v>5207800</v>
      </c>
      <c r="L87" s="78">
        <f t="shared" ref="L87:L92" si="6">K87/I87</f>
        <v>1</v>
      </c>
      <c r="M87" s="5"/>
    </row>
    <row r="88" spans="1:13" ht="26.25">
      <c r="A88" s="82" t="s">
        <v>164</v>
      </c>
      <c r="B88" s="88" t="s">
        <v>165</v>
      </c>
      <c r="C88" s="33">
        <v>28540000</v>
      </c>
      <c r="D88" s="20">
        <v>28540000</v>
      </c>
      <c r="E88" s="60">
        <f t="shared" si="5"/>
        <v>1</v>
      </c>
      <c r="F88" s="67">
        <v>0</v>
      </c>
      <c r="G88" s="48">
        <v>0</v>
      </c>
      <c r="H88" s="52"/>
      <c r="I88" s="67">
        <v>28540000</v>
      </c>
      <c r="J88" s="48">
        <v>0</v>
      </c>
      <c r="K88" s="48">
        <v>28540000</v>
      </c>
      <c r="L88" s="78">
        <f t="shared" si="6"/>
        <v>1</v>
      </c>
      <c r="M88" s="5"/>
    </row>
    <row r="89" spans="1:13" ht="60.75" customHeight="1">
      <c r="A89" s="82" t="s">
        <v>166</v>
      </c>
      <c r="B89" s="88" t="s">
        <v>167</v>
      </c>
      <c r="C89" s="33">
        <v>2877500</v>
      </c>
      <c r="D89" s="20">
        <v>2877500</v>
      </c>
      <c r="E89" s="60">
        <f t="shared" si="5"/>
        <v>1</v>
      </c>
      <c r="F89" s="67">
        <v>0</v>
      </c>
      <c r="G89" s="48">
        <v>0</v>
      </c>
      <c r="H89" s="52"/>
      <c r="I89" s="67">
        <v>2877500</v>
      </c>
      <c r="J89" s="48">
        <v>0</v>
      </c>
      <c r="K89" s="48">
        <v>2877500</v>
      </c>
      <c r="L89" s="78">
        <f t="shared" si="6"/>
        <v>1</v>
      </c>
      <c r="M89" s="5"/>
    </row>
    <row r="90" spans="1:13" ht="31.5" customHeight="1">
      <c r="A90" s="82" t="s">
        <v>168</v>
      </c>
      <c r="B90" s="88" t="s">
        <v>169</v>
      </c>
      <c r="C90" s="33">
        <v>14726000</v>
      </c>
      <c r="D90" s="20">
        <v>14726000</v>
      </c>
      <c r="E90" s="60">
        <f t="shared" si="5"/>
        <v>1</v>
      </c>
      <c r="F90" s="67">
        <v>0</v>
      </c>
      <c r="G90" s="48">
        <v>0</v>
      </c>
      <c r="H90" s="52"/>
      <c r="I90" s="67">
        <v>14726000</v>
      </c>
      <c r="J90" s="48">
        <v>0</v>
      </c>
      <c r="K90" s="48">
        <v>14726000</v>
      </c>
      <c r="L90" s="78">
        <f t="shared" si="6"/>
        <v>1</v>
      </c>
      <c r="M90" s="5"/>
    </row>
    <row r="91" spans="1:13" ht="26.25">
      <c r="A91" s="82" t="s">
        <v>170</v>
      </c>
      <c r="B91" s="88" t="s">
        <v>171</v>
      </c>
      <c r="C91" s="33">
        <v>9165500</v>
      </c>
      <c r="D91" s="20">
        <v>9165500</v>
      </c>
      <c r="E91" s="60">
        <f t="shared" si="5"/>
        <v>1</v>
      </c>
      <c r="F91" s="67">
        <v>0</v>
      </c>
      <c r="G91" s="48">
        <v>0</v>
      </c>
      <c r="H91" s="52"/>
      <c r="I91" s="67">
        <v>9165500</v>
      </c>
      <c r="J91" s="48">
        <v>0</v>
      </c>
      <c r="K91" s="48">
        <v>9165500</v>
      </c>
      <c r="L91" s="78">
        <f t="shared" si="6"/>
        <v>1</v>
      </c>
      <c r="M91" s="5"/>
    </row>
    <row r="92" spans="1:13" ht="59.25" customHeight="1">
      <c r="A92" s="82" t="s">
        <v>172</v>
      </c>
      <c r="B92" s="88" t="s">
        <v>173</v>
      </c>
      <c r="C92" s="33">
        <v>1771000</v>
      </c>
      <c r="D92" s="20">
        <v>1771000</v>
      </c>
      <c r="E92" s="60">
        <f t="shared" si="5"/>
        <v>1</v>
      </c>
      <c r="F92" s="67">
        <v>0</v>
      </c>
      <c r="G92" s="48">
        <v>0</v>
      </c>
      <c r="H92" s="52"/>
      <c r="I92" s="67">
        <v>1771000</v>
      </c>
      <c r="J92" s="48">
        <v>0</v>
      </c>
      <c r="K92" s="48">
        <v>1771000</v>
      </c>
      <c r="L92" s="78">
        <f t="shared" si="6"/>
        <v>1</v>
      </c>
      <c r="M92" s="5"/>
    </row>
    <row r="93" spans="1:13" s="24" customFormat="1" ht="40.5">
      <c r="A93" s="79" t="s">
        <v>174</v>
      </c>
      <c r="B93" s="85" t="s">
        <v>175</v>
      </c>
      <c r="C93" s="28">
        <v>80073845</v>
      </c>
      <c r="D93" s="18">
        <v>80452364.680000007</v>
      </c>
      <c r="E93" s="57">
        <f t="shared" si="5"/>
        <v>1.0047271325612004</v>
      </c>
      <c r="F93" s="64">
        <v>21823447.75</v>
      </c>
      <c r="G93" s="45">
        <v>22138672.440000001</v>
      </c>
      <c r="H93" s="52">
        <f t="shared" si="4"/>
        <v>1.014444312081715</v>
      </c>
      <c r="I93" s="64">
        <v>80303845</v>
      </c>
      <c r="J93" s="45">
        <v>21823447.75</v>
      </c>
      <c r="K93" s="45">
        <v>102591037.12</v>
      </c>
      <c r="L93" s="50">
        <f>K93/J93</f>
        <v>4.7009546014561332</v>
      </c>
      <c r="M93" s="16"/>
    </row>
    <row r="94" spans="1:13" ht="30" customHeight="1">
      <c r="A94" s="82" t="s">
        <v>176</v>
      </c>
      <c r="B94" s="88" t="s">
        <v>177</v>
      </c>
      <c r="C94" s="33">
        <v>3964400</v>
      </c>
      <c r="D94" s="20">
        <v>3964400</v>
      </c>
      <c r="E94" s="60">
        <f t="shared" si="5"/>
        <v>1</v>
      </c>
      <c r="F94" s="67">
        <v>0</v>
      </c>
      <c r="G94" s="48">
        <v>0</v>
      </c>
      <c r="H94" s="52"/>
      <c r="I94" s="67">
        <v>3964400</v>
      </c>
      <c r="J94" s="48">
        <v>0</v>
      </c>
      <c r="K94" s="48">
        <v>3964400</v>
      </c>
      <c r="L94" s="78">
        <f>K94/I94</f>
        <v>1</v>
      </c>
      <c r="M94" s="5"/>
    </row>
    <row r="95" spans="1:13" ht="79.5" customHeight="1">
      <c r="A95" s="82" t="s">
        <v>178</v>
      </c>
      <c r="B95" s="88" t="s">
        <v>179</v>
      </c>
      <c r="C95" s="33">
        <v>3964400</v>
      </c>
      <c r="D95" s="20">
        <v>3964400</v>
      </c>
      <c r="E95" s="60">
        <f t="shared" si="5"/>
        <v>1</v>
      </c>
      <c r="F95" s="67">
        <v>0</v>
      </c>
      <c r="G95" s="48">
        <v>0</v>
      </c>
      <c r="H95" s="52"/>
      <c r="I95" s="67">
        <v>3964400</v>
      </c>
      <c r="J95" s="48">
        <v>0</v>
      </c>
      <c r="K95" s="48">
        <v>3964400</v>
      </c>
      <c r="L95" s="78">
        <f t="shared" ref="L95:L101" si="7">K95/I95</f>
        <v>1</v>
      </c>
      <c r="M95" s="5"/>
    </row>
    <row r="96" spans="1:13" ht="35.25" customHeight="1">
      <c r="A96" s="82" t="s">
        <v>180</v>
      </c>
      <c r="B96" s="88" t="s">
        <v>181</v>
      </c>
      <c r="C96" s="33">
        <v>1653496</v>
      </c>
      <c r="D96" s="20">
        <v>1653496</v>
      </c>
      <c r="E96" s="60">
        <f t="shared" si="5"/>
        <v>1</v>
      </c>
      <c r="F96" s="67">
        <v>0</v>
      </c>
      <c r="G96" s="48">
        <v>1885973.52</v>
      </c>
      <c r="H96" s="52"/>
      <c r="I96" s="67">
        <v>3632271</v>
      </c>
      <c r="J96" s="48">
        <v>0</v>
      </c>
      <c r="K96" s="48">
        <v>3539469.52</v>
      </c>
      <c r="L96" s="78">
        <f t="shared" si="7"/>
        <v>0.9744508380569622</v>
      </c>
      <c r="M96" s="5"/>
    </row>
    <row r="97" spans="1:13" ht="51.75">
      <c r="A97" s="82" t="s">
        <v>182</v>
      </c>
      <c r="B97" s="88" t="s">
        <v>183</v>
      </c>
      <c r="C97" s="33">
        <v>1227760</v>
      </c>
      <c r="D97" s="20">
        <v>1227760</v>
      </c>
      <c r="E97" s="60">
        <f t="shared" si="5"/>
        <v>1</v>
      </c>
      <c r="F97" s="67">
        <v>0</v>
      </c>
      <c r="G97" s="48">
        <v>0</v>
      </c>
      <c r="H97" s="52"/>
      <c r="I97" s="67">
        <v>1227760</v>
      </c>
      <c r="J97" s="48">
        <v>0</v>
      </c>
      <c r="K97" s="48">
        <v>1227760</v>
      </c>
      <c r="L97" s="78">
        <f t="shared" si="7"/>
        <v>1</v>
      </c>
      <c r="M97" s="5"/>
    </row>
    <row r="98" spans="1:13" ht="64.5">
      <c r="A98" s="82" t="s">
        <v>184</v>
      </c>
      <c r="B98" s="88" t="s">
        <v>185</v>
      </c>
      <c r="C98" s="33">
        <v>23903</v>
      </c>
      <c r="D98" s="20">
        <v>23903</v>
      </c>
      <c r="E98" s="60">
        <f t="shared" si="5"/>
        <v>1</v>
      </c>
      <c r="F98" s="67">
        <v>0</v>
      </c>
      <c r="G98" s="48">
        <v>0</v>
      </c>
      <c r="H98" s="52"/>
      <c r="I98" s="67">
        <v>23903</v>
      </c>
      <c r="J98" s="48">
        <v>0</v>
      </c>
      <c r="K98" s="48">
        <v>23903</v>
      </c>
      <c r="L98" s="78">
        <f t="shared" si="7"/>
        <v>1</v>
      </c>
      <c r="M98" s="5"/>
    </row>
    <row r="99" spans="1:13" ht="77.25">
      <c r="A99" s="82" t="s">
        <v>186</v>
      </c>
      <c r="B99" s="88" t="s">
        <v>187</v>
      </c>
      <c r="C99" s="33">
        <v>97893</v>
      </c>
      <c r="D99" s="20">
        <v>97893</v>
      </c>
      <c r="E99" s="60">
        <f t="shared" si="5"/>
        <v>1</v>
      </c>
      <c r="F99" s="67">
        <v>0</v>
      </c>
      <c r="G99" s="48">
        <v>0</v>
      </c>
      <c r="H99" s="52"/>
      <c r="I99" s="67">
        <v>97893</v>
      </c>
      <c r="J99" s="48">
        <v>0</v>
      </c>
      <c r="K99" s="48">
        <v>97893</v>
      </c>
      <c r="L99" s="78">
        <f t="shared" si="7"/>
        <v>1</v>
      </c>
      <c r="M99" s="5"/>
    </row>
    <row r="100" spans="1:13" ht="51.75">
      <c r="A100" s="82" t="s">
        <v>188</v>
      </c>
      <c r="B100" s="88" t="s">
        <v>189</v>
      </c>
      <c r="C100" s="33">
        <v>235300</v>
      </c>
      <c r="D100" s="20">
        <v>235300</v>
      </c>
      <c r="E100" s="60">
        <f t="shared" si="5"/>
        <v>1</v>
      </c>
      <c r="F100" s="67">
        <v>0</v>
      </c>
      <c r="G100" s="48">
        <v>0</v>
      </c>
      <c r="H100" s="52"/>
      <c r="I100" s="67">
        <v>235300</v>
      </c>
      <c r="J100" s="48">
        <v>0</v>
      </c>
      <c r="K100" s="48">
        <v>235300</v>
      </c>
      <c r="L100" s="78">
        <f t="shared" si="7"/>
        <v>1</v>
      </c>
      <c r="M100" s="5"/>
    </row>
    <row r="101" spans="1:13" ht="15.75" thickBot="1">
      <c r="A101" s="83" t="s">
        <v>190</v>
      </c>
      <c r="B101" s="89" t="s">
        <v>191</v>
      </c>
      <c r="C101" s="36">
        <v>68640</v>
      </c>
      <c r="D101" s="37">
        <v>68640</v>
      </c>
      <c r="E101" s="61">
        <f t="shared" si="5"/>
        <v>1</v>
      </c>
      <c r="F101" s="68">
        <v>0</v>
      </c>
      <c r="G101" s="69">
        <v>1885973.52</v>
      </c>
      <c r="H101" s="73"/>
      <c r="I101" s="68">
        <v>2047415</v>
      </c>
      <c r="J101" s="69">
        <v>0</v>
      </c>
      <c r="K101" s="69">
        <v>1954613.52</v>
      </c>
      <c r="L101" s="90">
        <f t="shared" si="7"/>
        <v>0.95467383017121588</v>
      </c>
      <c r="M101" s="5"/>
    </row>
    <row r="102" spans="1:13" s="26" customFormat="1" ht="14.25" thickBot="1">
      <c r="A102" s="39" t="s">
        <v>192</v>
      </c>
      <c r="B102" s="40" t="s">
        <v>193</v>
      </c>
      <c r="C102" s="41">
        <v>85691741</v>
      </c>
      <c r="D102" s="42">
        <v>86070260.680000007</v>
      </c>
      <c r="E102" s="62">
        <f t="shared" si="5"/>
        <v>1.0044172247591516</v>
      </c>
      <c r="F102" s="70">
        <v>21823447.75</v>
      </c>
      <c r="G102" s="71">
        <v>24024645.960000001</v>
      </c>
      <c r="H102" s="74">
        <f t="shared" si="4"/>
        <v>1.1008639072623161</v>
      </c>
      <c r="I102" s="70">
        <v>87900516</v>
      </c>
      <c r="J102" s="71">
        <v>21823447.75</v>
      </c>
      <c r="K102" s="71">
        <v>110094906.64</v>
      </c>
      <c r="L102" s="72">
        <f>K102/(I102+J102)</f>
        <v>1.0033806916677306</v>
      </c>
      <c r="M102" s="25"/>
    </row>
    <row r="103" spans="1:13" s="26" customFormat="1" ht="13.5">
      <c r="A103" s="149"/>
      <c r="B103" s="150"/>
      <c r="C103" s="151"/>
      <c r="D103" s="151"/>
      <c r="E103" s="152"/>
      <c r="F103" s="151"/>
      <c r="G103" s="151"/>
      <c r="H103" s="152"/>
      <c r="I103" s="151"/>
      <c r="J103" s="151"/>
      <c r="K103" s="151"/>
      <c r="L103" s="152"/>
      <c r="M103" s="25"/>
    </row>
    <row r="104" spans="1:13" s="26" customFormat="1" ht="13.5">
      <c r="A104" s="149"/>
      <c r="B104" s="150"/>
      <c r="C104" s="151"/>
      <c r="D104" s="151"/>
      <c r="E104" s="152"/>
      <c r="F104" s="151"/>
      <c r="G104" s="151"/>
      <c r="H104" s="152"/>
      <c r="I104" s="151"/>
      <c r="J104" s="151"/>
      <c r="K104" s="151"/>
      <c r="L104" s="152"/>
      <c r="M104" s="25"/>
    </row>
    <row r="105" spans="1:13">
      <c r="B105" s="155" t="s">
        <v>318</v>
      </c>
      <c r="I105" s="54" t="s">
        <v>319</v>
      </c>
    </row>
  </sheetData>
  <mergeCells count="15">
    <mergeCell ref="A4:L4"/>
    <mergeCell ref="A6:A9"/>
    <mergeCell ref="B6:B9"/>
    <mergeCell ref="I6:L6"/>
    <mergeCell ref="C7:C9"/>
    <mergeCell ref="D7:D9"/>
    <mergeCell ref="K7:L8"/>
    <mergeCell ref="C6:E6"/>
    <mergeCell ref="E7:E9"/>
    <mergeCell ref="F6:H6"/>
    <mergeCell ref="G7:G9"/>
    <mergeCell ref="F7:F9"/>
    <mergeCell ref="H7:H9"/>
    <mergeCell ref="I7:I9"/>
    <mergeCell ref="J7:J9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72"/>
  <sheetViews>
    <sheetView view="pageBreakPreview" topLeftCell="A58" zoomScale="60" workbookViewId="0">
      <selection activeCell="J70" sqref="J70"/>
    </sheetView>
  </sheetViews>
  <sheetFormatPr defaultRowHeight="15"/>
  <cols>
    <col min="1" max="1" width="52.140625" style="9" customWidth="1"/>
    <col min="2" max="2" width="10.7109375" customWidth="1"/>
    <col min="3" max="3" width="14.85546875" customWidth="1"/>
    <col min="4" max="4" width="15" customWidth="1"/>
    <col min="5" max="5" width="10.7109375" style="21" customWidth="1"/>
    <col min="6" max="6" width="15.7109375" customWidth="1"/>
    <col min="7" max="7" width="15.28515625" customWidth="1"/>
    <col min="8" max="8" width="9.7109375" customWidth="1"/>
    <col min="9" max="9" width="12.85546875" customWidth="1"/>
    <col min="10" max="10" width="17.140625" customWidth="1"/>
    <col min="11" max="11" width="11.85546875" style="1" customWidth="1"/>
  </cols>
  <sheetData>
    <row r="1" spans="1:12">
      <c r="H1" s="54"/>
      <c r="I1" s="54" t="s">
        <v>320</v>
      </c>
      <c r="J1" s="54"/>
      <c r="K1"/>
    </row>
    <row r="2" spans="1:12">
      <c r="H2" s="54"/>
      <c r="I2" s="54" t="s">
        <v>316</v>
      </c>
      <c r="J2" s="54"/>
      <c r="K2"/>
    </row>
    <row r="3" spans="1:12">
      <c r="H3" s="54"/>
      <c r="I3" s="54"/>
      <c r="J3" s="54"/>
      <c r="K3"/>
    </row>
    <row r="4" spans="1:12" ht="18.75">
      <c r="A4" s="156" t="s">
        <v>321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7"/>
    </row>
    <row r="5" spans="1:12" ht="15.75" thickBot="1"/>
    <row r="6" spans="1:12" ht="15" customHeight="1" thickBot="1">
      <c r="A6" s="141" t="s">
        <v>0</v>
      </c>
      <c r="B6" s="130" t="s">
        <v>1</v>
      </c>
      <c r="C6" s="131" t="s">
        <v>313</v>
      </c>
      <c r="D6" s="132"/>
      <c r="E6" s="133"/>
      <c r="F6" s="112" t="s">
        <v>3</v>
      </c>
      <c r="G6" s="113"/>
      <c r="H6" s="137"/>
      <c r="I6" s="142" t="s">
        <v>4</v>
      </c>
      <c r="J6" s="143"/>
      <c r="K6" s="144"/>
    </row>
    <row r="7" spans="1:12" ht="15.75" customHeight="1">
      <c r="A7" s="141"/>
      <c r="B7" s="130"/>
      <c r="C7" s="126" t="s">
        <v>6</v>
      </c>
      <c r="D7" s="147" t="s">
        <v>8</v>
      </c>
      <c r="E7" s="134" t="s">
        <v>194</v>
      </c>
      <c r="F7" s="126" t="s">
        <v>7</v>
      </c>
      <c r="G7" s="138" t="s">
        <v>9</v>
      </c>
      <c r="H7" s="134" t="s">
        <v>194</v>
      </c>
      <c r="I7" s="126" t="s">
        <v>7</v>
      </c>
      <c r="J7" s="145" t="s">
        <v>10</v>
      </c>
      <c r="K7" s="136"/>
    </row>
    <row r="8" spans="1:12">
      <c r="A8" s="141"/>
      <c r="B8" s="130"/>
      <c r="C8" s="127"/>
      <c r="D8" s="148"/>
      <c r="E8" s="135"/>
      <c r="F8" s="127"/>
      <c r="G8" s="139"/>
      <c r="H8" s="135"/>
      <c r="I8" s="127"/>
      <c r="J8" s="129"/>
      <c r="K8" s="146"/>
    </row>
    <row r="9" spans="1:12" ht="36" customHeight="1">
      <c r="A9" s="141"/>
      <c r="B9" s="130"/>
      <c r="C9" s="128"/>
      <c r="D9" s="145"/>
      <c r="E9" s="136"/>
      <c r="F9" s="128"/>
      <c r="G9" s="140"/>
      <c r="H9" s="136"/>
      <c r="I9" s="128"/>
      <c r="J9" s="2" t="s">
        <v>11</v>
      </c>
      <c r="K9" s="53" t="s">
        <v>314</v>
      </c>
    </row>
    <row r="10" spans="1:12" ht="15.75">
      <c r="A10" s="11" t="s">
        <v>195</v>
      </c>
      <c r="B10" s="93" t="s">
        <v>196</v>
      </c>
      <c r="C10" s="94">
        <v>15416119</v>
      </c>
      <c r="D10" s="12">
        <v>15331968.43</v>
      </c>
      <c r="E10" s="31">
        <f>D10/C10</f>
        <v>0.99454139073524273</v>
      </c>
      <c r="F10" s="94">
        <v>6491380.2000000002</v>
      </c>
      <c r="G10" s="12">
        <v>6491380.2000000002</v>
      </c>
      <c r="H10" s="31">
        <f>G10/F10</f>
        <v>1</v>
      </c>
      <c r="I10" s="94">
        <v>21907499.199999999</v>
      </c>
      <c r="J10" s="12">
        <v>21823348.629999999</v>
      </c>
      <c r="K10" s="108">
        <f>J10/I10</f>
        <v>0.99615882355024798</v>
      </c>
    </row>
    <row r="11" spans="1:12" ht="51.75">
      <c r="A11" s="8" t="s">
        <v>197</v>
      </c>
      <c r="B11" s="91" t="s">
        <v>198</v>
      </c>
      <c r="C11" s="92">
        <v>14871511</v>
      </c>
      <c r="D11" s="6">
        <v>14794873.960000001</v>
      </c>
      <c r="E11" s="34">
        <f t="shared" ref="E11:E70" si="0">D11/C11</f>
        <v>0.99484672135871066</v>
      </c>
      <c r="F11" s="92">
        <v>6491380.2000000002</v>
      </c>
      <c r="G11" s="6">
        <v>6491380.2000000002</v>
      </c>
      <c r="H11" s="31">
        <f t="shared" ref="H11:H70" si="1">G11/F11</f>
        <v>1</v>
      </c>
      <c r="I11" s="92">
        <v>21362891.199999999</v>
      </c>
      <c r="J11" s="6">
        <v>21286254.16</v>
      </c>
      <c r="K11" s="108">
        <f t="shared" ref="K11:K70" si="2">J11/I11</f>
        <v>0.99641260916968022</v>
      </c>
    </row>
    <row r="12" spans="1:12" ht="26.25">
      <c r="A12" s="8" t="s">
        <v>199</v>
      </c>
      <c r="B12" s="91" t="s">
        <v>200</v>
      </c>
      <c r="C12" s="92">
        <v>544608</v>
      </c>
      <c r="D12" s="6">
        <v>537094.47</v>
      </c>
      <c r="E12" s="34">
        <f t="shared" si="0"/>
        <v>0.98620378327163749</v>
      </c>
      <c r="F12" s="92">
        <v>0</v>
      </c>
      <c r="G12" s="6">
        <v>0</v>
      </c>
      <c r="H12" s="31">
        <v>0</v>
      </c>
      <c r="I12" s="92">
        <v>544608</v>
      </c>
      <c r="J12" s="6">
        <v>537094.47</v>
      </c>
      <c r="K12" s="108">
        <f t="shared" si="2"/>
        <v>0.98620378327163749</v>
      </c>
    </row>
    <row r="13" spans="1:12" ht="15.75">
      <c r="A13" s="11" t="s">
        <v>201</v>
      </c>
      <c r="B13" s="95" t="s">
        <v>202</v>
      </c>
      <c r="C13" s="94">
        <v>35014592</v>
      </c>
      <c r="D13" s="12">
        <v>34729009.100000001</v>
      </c>
      <c r="E13" s="31">
        <f t="shared" si="0"/>
        <v>0.99184388897063258</v>
      </c>
      <c r="F13" s="94">
        <v>17963591.469999999</v>
      </c>
      <c r="G13" s="12">
        <v>17880725.899999999</v>
      </c>
      <c r="H13" s="31">
        <f t="shared" si="1"/>
        <v>0.9953870265788225</v>
      </c>
      <c r="I13" s="94">
        <v>52978183.469999999</v>
      </c>
      <c r="J13" s="12">
        <v>52609735</v>
      </c>
      <c r="K13" s="108">
        <f t="shared" si="2"/>
        <v>0.99304527928541297</v>
      </c>
    </row>
    <row r="14" spans="1:12" ht="15.75">
      <c r="A14" s="8" t="s">
        <v>203</v>
      </c>
      <c r="B14" s="91" t="s">
        <v>204</v>
      </c>
      <c r="C14" s="92">
        <v>7709381</v>
      </c>
      <c r="D14" s="6">
        <v>7689993.0800000001</v>
      </c>
      <c r="E14" s="34">
        <f t="shared" si="0"/>
        <v>0.99748515218018152</v>
      </c>
      <c r="F14" s="92">
        <v>681610.94</v>
      </c>
      <c r="G14" s="6">
        <v>648321.06999999995</v>
      </c>
      <c r="H14" s="31">
        <f t="shared" si="1"/>
        <v>0.9511600121911189</v>
      </c>
      <c r="I14" s="92">
        <v>8390991.9399999995</v>
      </c>
      <c r="J14" s="6">
        <v>8338314.1500000004</v>
      </c>
      <c r="K14" s="108">
        <f t="shared" si="2"/>
        <v>0.99372210218092538</v>
      </c>
    </row>
    <row r="15" spans="1:12" ht="51.75">
      <c r="A15" s="8" t="s">
        <v>205</v>
      </c>
      <c r="B15" s="91" t="s">
        <v>206</v>
      </c>
      <c r="C15" s="92">
        <v>24374662</v>
      </c>
      <c r="D15" s="6">
        <v>24150121.449999999</v>
      </c>
      <c r="E15" s="34">
        <f t="shared" si="0"/>
        <v>0.99078795225960459</v>
      </c>
      <c r="F15" s="92">
        <v>16785359.649999999</v>
      </c>
      <c r="G15" s="6">
        <v>16735783.949999999</v>
      </c>
      <c r="H15" s="31">
        <f t="shared" si="1"/>
        <v>0.99704649164309089</v>
      </c>
      <c r="I15" s="92">
        <v>41160021.649999999</v>
      </c>
      <c r="J15" s="6">
        <v>40885905.399999999</v>
      </c>
      <c r="K15" s="108">
        <f t="shared" si="2"/>
        <v>0.9933402306653063</v>
      </c>
    </row>
    <row r="16" spans="1:12" ht="15.75">
      <c r="A16" s="8" t="s">
        <v>207</v>
      </c>
      <c r="B16" s="91" t="s">
        <v>208</v>
      </c>
      <c r="C16" s="92">
        <v>916915</v>
      </c>
      <c r="D16" s="6">
        <v>913343.83</v>
      </c>
      <c r="E16" s="34">
        <f t="shared" si="0"/>
        <v>0.99610523330952161</v>
      </c>
      <c r="F16" s="92">
        <v>0</v>
      </c>
      <c r="G16" s="6">
        <v>0</v>
      </c>
      <c r="H16" s="31">
        <v>0</v>
      </c>
      <c r="I16" s="92">
        <v>916915</v>
      </c>
      <c r="J16" s="6">
        <v>913343.83</v>
      </c>
      <c r="K16" s="108">
        <f t="shared" si="2"/>
        <v>0.99610523330952161</v>
      </c>
    </row>
    <row r="17" spans="1:11" ht="15.75">
      <c r="A17" s="8" t="s">
        <v>209</v>
      </c>
      <c r="B17" s="91" t="s">
        <v>210</v>
      </c>
      <c r="C17" s="92">
        <v>2013634</v>
      </c>
      <c r="D17" s="6">
        <v>1975550.74</v>
      </c>
      <c r="E17" s="34">
        <f t="shared" si="0"/>
        <v>0.98108729789028193</v>
      </c>
      <c r="F17" s="92">
        <v>496620.88</v>
      </c>
      <c r="G17" s="6">
        <v>496620.88</v>
      </c>
      <c r="H17" s="31">
        <f t="shared" si="1"/>
        <v>1</v>
      </c>
      <c r="I17" s="92">
        <v>2510254.88</v>
      </c>
      <c r="J17" s="6">
        <v>2472171.62</v>
      </c>
      <c r="K17" s="108">
        <f t="shared" si="2"/>
        <v>0.98482892701318048</v>
      </c>
    </row>
    <row r="18" spans="1:11" ht="15.75">
      <c r="A18" s="8" t="s">
        <v>211</v>
      </c>
      <c r="B18" s="91" t="s">
        <v>212</v>
      </c>
      <c r="C18" s="92">
        <v>2010014</v>
      </c>
      <c r="D18" s="6">
        <v>1971930.74</v>
      </c>
      <c r="E18" s="34">
        <f t="shared" si="0"/>
        <v>0.98105323644511933</v>
      </c>
      <c r="F18" s="92">
        <v>496620.88</v>
      </c>
      <c r="G18" s="6">
        <v>496620.88</v>
      </c>
      <c r="H18" s="31">
        <f t="shared" si="1"/>
        <v>1</v>
      </c>
      <c r="I18" s="92">
        <v>2506634.88</v>
      </c>
      <c r="J18" s="6">
        <v>2468551.62</v>
      </c>
      <c r="K18" s="108">
        <f t="shared" si="2"/>
        <v>0.98480701744643406</v>
      </c>
    </row>
    <row r="19" spans="1:11" ht="15.75">
      <c r="A19" s="8" t="s">
        <v>213</v>
      </c>
      <c r="B19" s="91" t="s">
        <v>214</v>
      </c>
      <c r="C19" s="92">
        <v>3620</v>
      </c>
      <c r="D19" s="6">
        <v>3620</v>
      </c>
      <c r="E19" s="34">
        <f t="shared" si="0"/>
        <v>1</v>
      </c>
      <c r="F19" s="92">
        <v>0</v>
      </c>
      <c r="G19" s="6">
        <v>0</v>
      </c>
      <c r="H19" s="31">
        <v>0</v>
      </c>
      <c r="I19" s="92">
        <v>3620</v>
      </c>
      <c r="J19" s="6">
        <v>3620</v>
      </c>
      <c r="K19" s="108">
        <f t="shared" si="2"/>
        <v>1</v>
      </c>
    </row>
    <row r="20" spans="1:11" ht="15.75">
      <c r="A20" s="11" t="s">
        <v>215</v>
      </c>
      <c r="B20" s="95" t="s">
        <v>216</v>
      </c>
      <c r="C20" s="94">
        <v>1912043</v>
      </c>
      <c r="D20" s="12">
        <v>1900297.04</v>
      </c>
      <c r="E20" s="31">
        <f t="shared" si="0"/>
        <v>0.99385685363770582</v>
      </c>
      <c r="F20" s="94">
        <v>99764.37</v>
      </c>
      <c r="G20" s="12">
        <v>99764.37</v>
      </c>
      <c r="H20" s="31">
        <f t="shared" si="1"/>
        <v>1</v>
      </c>
      <c r="I20" s="94">
        <v>2011807.37</v>
      </c>
      <c r="J20" s="12">
        <v>2000061.41</v>
      </c>
      <c r="K20" s="108">
        <f t="shared" si="2"/>
        <v>0.99416148873139865</v>
      </c>
    </row>
    <row r="21" spans="1:11" ht="39">
      <c r="A21" s="8" t="s">
        <v>217</v>
      </c>
      <c r="B21" s="91" t="s">
        <v>218</v>
      </c>
      <c r="C21" s="92">
        <v>1169791</v>
      </c>
      <c r="D21" s="6">
        <v>1169791</v>
      </c>
      <c r="E21" s="34">
        <f t="shared" si="0"/>
        <v>1</v>
      </c>
      <c r="F21" s="92">
        <v>0</v>
      </c>
      <c r="G21" s="6">
        <v>0</v>
      </c>
      <c r="H21" s="31">
        <v>0</v>
      </c>
      <c r="I21" s="92">
        <v>1169791</v>
      </c>
      <c r="J21" s="6">
        <v>1169791</v>
      </c>
      <c r="K21" s="108">
        <f t="shared" si="2"/>
        <v>1</v>
      </c>
    </row>
    <row r="22" spans="1:11" ht="64.5">
      <c r="A22" s="8" t="s">
        <v>219</v>
      </c>
      <c r="B22" s="91" t="s">
        <v>220</v>
      </c>
      <c r="C22" s="92">
        <v>1169791</v>
      </c>
      <c r="D22" s="6">
        <v>1169791</v>
      </c>
      <c r="E22" s="34">
        <f t="shared" si="0"/>
        <v>1</v>
      </c>
      <c r="F22" s="92">
        <v>0</v>
      </c>
      <c r="G22" s="6">
        <v>0</v>
      </c>
      <c r="H22" s="31">
        <v>0</v>
      </c>
      <c r="I22" s="92">
        <v>1169791</v>
      </c>
      <c r="J22" s="6">
        <v>1169791</v>
      </c>
      <c r="K22" s="108">
        <f t="shared" si="2"/>
        <v>1</v>
      </c>
    </row>
    <row r="23" spans="1:11" ht="51.75">
      <c r="A23" s="8" t="s">
        <v>221</v>
      </c>
      <c r="B23" s="91" t="s">
        <v>222</v>
      </c>
      <c r="C23" s="92">
        <v>11496</v>
      </c>
      <c r="D23" s="6">
        <v>11496</v>
      </c>
      <c r="E23" s="34">
        <f t="shared" si="0"/>
        <v>1</v>
      </c>
      <c r="F23" s="92">
        <v>0</v>
      </c>
      <c r="G23" s="6">
        <v>0</v>
      </c>
      <c r="H23" s="31">
        <v>0</v>
      </c>
      <c r="I23" s="92">
        <v>11496</v>
      </c>
      <c r="J23" s="6">
        <v>11496</v>
      </c>
      <c r="K23" s="108">
        <f t="shared" si="2"/>
        <v>1</v>
      </c>
    </row>
    <row r="24" spans="1:11" ht="15.75">
      <c r="A24" s="8" t="s">
        <v>223</v>
      </c>
      <c r="B24" s="91" t="s">
        <v>224</v>
      </c>
      <c r="C24" s="92">
        <v>198385</v>
      </c>
      <c r="D24" s="6">
        <v>198385</v>
      </c>
      <c r="E24" s="34">
        <f t="shared" si="0"/>
        <v>1</v>
      </c>
      <c r="F24" s="92">
        <v>0</v>
      </c>
      <c r="G24" s="6">
        <v>0</v>
      </c>
      <c r="H24" s="31">
        <v>0</v>
      </c>
      <c r="I24" s="92">
        <v>198385</v>
      </c>
      <c r="J24" s="6">
        <v>198385</v>
      </c>
      <c r="K24" s="108">
        <f t="shared" si="2"/>
        <v>1</v>
      </c>
    </row>
    <row r="25" spans="1:11" ht="39">
      <c r="A25" s="8" t="s">
        <v>225</v>
      </c>
      <c r="B25" s="91" t="s">
        <v>226</v>
      </c>
      <c r="C25" s="92">
        <v>198385</v>
      </c>
      <c r="D25" s="6">
        <v>198385</v>
      </c>
      <c r="E25" s="34">
        <f t="shared" si="0"/>
        <v>1</v>
      </c>
      <c r="F25" s="92">
        <v>0</v>
      </c>
      <c r="G25" s="6">
        <v>0</v>
      </c>
      <c r="H25" s="31">
        <v>0</v>
      </c>
      <c r="I25" s="92">
        <v>198385</v>
      </c>
      <c r="J25" s="6">
        <v>198385</v>
      </c>
      <c r="K25" s="108">
        <f t="shared" si="2"/>
        <v>1</v>
      </c>
    </row>
    <row r="26" spans="1:11" ht="15.75">
      <c r="A26" s="8" t="s">
        <v>227</v>
      </c>
      <c r="B26" s="91" t="s">
        <v>228</v>
      </c>
      <c r="C26" s="92">
        <v>109010</v>
      </c>
      <c r="D26" s="6">
        <v>99764.37</v>
      </c>
      <c r="E26" s="34">
        <f t="shared" si="0"/>
        <v>0.91518548756994766</v>
      </c>
      <c r="F26" s="92">
        <v>99764.37</v>
      </c>
      <c r="G26" s="6">
        <v>99764.37</v>
      </c>
      <c r="H26" s="31">
        <f t="shared" si="1"/>
        <v>1</v>
      </c>
      <c r="I26" s="92">
        <v>208774.37</v>
      </c>
      <c r="J26" s="6">
        <v>199528.74</v>
      </c>
      <c r="K26" s="108">
        <f t="shared" si="2"/>
        <v>0.95571472686038994</v>
      </c>
    </row>
    <row r="27" spans="1:11" ht="15.75">
      <c r="A27" s="8" t="s">
        <v>229</v>
      </c>
      <c r="B27" s="91" t="s">
        <v>230</v>
      </c>
      <c r="C27" s="92">
        <v>423361</v>
      </c>
      <c r="D27" s="6">
        <v>420860.67</v>
      </c>
      <c r="E27" s="34">
        <f t="shared" si="0"/>
        <v>0.99409409463790943</v>
      </c>
      <c r="F27" s="92">
        <v>0</v>
      </c>
      <c r="G27" s="6">
        <v>0</v>
      </c>
      <c r="H27" s="31">
        <v>0</v>
      </c>
      <c r="I27" s="92">
        <v>423361</v>
      </c>
      <c r="J27" s="6">
        <v>420860.67</v>
      </c>
      <c r="K27" s="108">
        <f t="shared" si="2"/>
        <v>0.99409409463790943</v>
      </c>
    </row>
    <row r="28" spans="1:11" ht="26.25">
      <c r="A28" s="8" t="s">
        <v>231</v>
      </c>
      <c r="B28" s="91" t="s">
        <v>232</v>
      </c>
      <c r="C28" s="92">
        <v>423361</v>
      </c>
      <c r="D28" s="6">
        <v>420860.67</v>
      </c>
      <c r="E28" s="34">
        <f t="shared" si="0"/>
        <v>0.99409409463790943</v>
      </c>
      <c r="F28" s="92">
        <v>0</v>
      </c>
      <c r="G28" s="6">
        <v>0</v>
      </c>
      <c r="H28" s="31">
        <v>0</v>
      </c>
      <c r="I28" s="92">
        <v>423361</v>
      </c>
      <c r="J28" s="6">
        <v>420860.67</v>
      </c>
      <c r="K28" s="108">
        <f t="shared" si="2"/>
        <v>0.99409409463790943</v>
      </c>
    </row>
    <row r="29" spans="1:11" ht="15.75">
      <c r="A29" s="11" t="s">
        <v>233</v>
      </c>
      <c r="B29" s="95" t="s">
        <v>234</v>
      </c>
      <c r="C29" s="94">
        <v>2724568</v>
      </c>
      <c r="D29" s="12">
        <v>2703164.38</v>
      </c>
      <c r="E29" s="31">
        <f t="shared" si="0"/>
        <v>0.99214421515631102</v>
      </c>
      <c r="F29" s="94">
        <v>605639.05000000005</v>
      </c>
      <c r="G29" s="12">
        <v>605302.61</v>
      </c>
      <c r="H29" s="31">
        <f t="shared" si="1"/>
        <v>0.99944448760363114</v>
      </c>
      <c r="I29" s="94">
        <v>3330207.05</v>
      </c>
      <c r="J29" s="12">
        <v>3308466.99</v>
      </c>
      <c r="K29" s="108">
        <f t="shared" si="2"/>
        <v>0.99347185935481108</v>
      </c>
    </row>
    <row r="30" spans="1:11" ht="15.75">
      <c r="A30" s="8" t="s">
        <v>235</v>
      </c>
      <c r="B30" s="91" t="s">
        <v>236</v>
      </c>
      <c r="C30" s="92">
        <v>551955</v>
      </c>
      <c r="D30" s="6">
        <v>550755.69999999995</v>
      </c>
      <c r="E30" s="34">
        <f t="shared" si="0"/>
        <v>0.99782717794023057</v>
      </c>
      <c r="F30" s="92">
        <v>7262.05</v>
      </c>
      <c r="G30" s="6">
        <v>7261.55</v>
      </c>
      <c r="H30" s="31">
        <f t="shared" si="1"/>
        <v>0.99993114891800527</v>
      </c>
      <c r="I30" s="92">
        <v>559217.05000000005</v>
      </c>
      <c r="J30" s="6">
        <v>558017.25</v>
      </c>
      <c r="K30" s="108">
        <f t="shared" si="2"/>
        <v>0.99785450032326439</v>
      </c>
    </row>
    <row r="31" spans="1:11" ht="26.25">
      <c r="A31" s="8" t="s">
        <v>237</v>
      </c>
      <c r="B31" s="91" t="s">
        <v>238</v>
      </c>
      <c r="C31" s="92">
        <v>2139401</v>
      </c>
      <c r="D31" s="6">
        <v>2119196.6800000002</v>
      </c>
      <c r="E31" s="34">
        <f t="shared" si="0"/>
        <v>0.99055608555852792</v>
      </c>
      <c r="F31" s="92">
        <v>598377</v>
      </c>
      <c r="G31" s="6">
        <v>598041.06000000006</v>
      </c>
      <c r="H31" s="31">
        <f t="shared" si="1"/>
        <v>0.9994385813625859</v>
      </c>
      <c r="I31" s="92">
        <v>2737778</v>
      </c>
      <c r="J31" s="6">
        <v>2717237.74</v>
      </c>
      <c r="K31" s="108">
        <f t="shared" si="2"/>
        <v>0.99249747057650406</v>
      </c>
    </row>
    <row r="32" spans="1:11" ht="15.75">
      <c r="A32" s="8" t="s">
        <v>239</v>
      </c>
      <c r="B32" s="91" t="s">
        <v>240</v>
      </c>
      <c r="C32" s="92">
        <v>33212</v>
      </c>
      <c r="D32" s="6">
        <v>33212</v>
      </c>
      <c r="E32" s="34">
        <f t="shared" si="0"/>
        <v>1</v>
      </c>
      <c r="F32" s="92">
        <v>0</v>
      </c>
      <c r="G32" s="6">
        <v>0</v>
      </c>
      <c r="H32" s="31">
        <v>0</v>
      </c>
      <c r="I32" s="92">
        <v>33212</v>
      </c>
      <c r="J32" s="6">
        <v>33212</v>
      </c>
      <c r="K32" s="108">
        <f t="shared" si="2"/>
        <v>1</v>
      </c>
    </row>
    <row r="33" spans="1:11" ht="15.75">
      <c r="A33" s="8" t="s">
        <v>241</v>
      </c>
      <c r="B33" s="91" t="s">
        <v>242</v>
      </c>
      <c r="C33" s="92">
        <v>33212</v>
      </c>
      <c r="D33" s="6">
        <v>33212</v>
      </c>
      <c r="E33" s="34">
        <f t="shared" si="0"/>
        <v>1</v>
      </c>
      <c r="F33" s="92">
        <v>0</v>
      </c>
      <c r="G33" s="6">
        <v>0</v>
      </c>
      <c r="H33" s="31">
        <v>0</v>
      </c>
      <c r="I33" s="92">
        <v>33212</v>
      </c>
      <c r="J33" s="6">
        <v>33212</v>
      </c>
      <c r="K33" s="108">
        <f t="shared" si="2"/>
        <v>1</v>
      </c>
    </row>
    <row r="34" spans="1:11" ht="15.75">
      <c r="A34" s="11" t="s">
        <v>243</v>
      </c>
      <c r="B34" s="95" t="s">
        <v>244</v>
      </c>
      <c r="C34" s="94">
        <v>629322</v>
      </c>
      <c r="D34" s="12">
        <v>606178.81000000006</v>
      </c>
      <c r="E34" s="31">
        <f t="shared" si="0"/>
        <v>0.96322520108942644</v>
      </c>
      <c r="F34" s="94">
        <v>136561</v>
      </c>
      <c r="G34" s="12">
        <v>136556</v>
      </c>
      <c r="H34" s="31">
        <f t="shared" si="1"/>
        <v>0.99996338632552484</v>
      </c>
      <c r="I34" s="94">
        <v>765883</v>
      </c>
      <c r="J34" s="12">
        <v>742734.81</v>
      </c>
      <c r="K34" s="108">
        <f t="shared" si="2"/>
        <v>0.96977581432150872</v>
      </c>
    </row>
    <row r="35" spans="1:11" ht="15.75">
      <c r="A35" s="8" t="s">
        <v>245</v>
      </c>
      <c r="B35" s="91" t="s">
        <v>246</v>
      </c>
      <c r="C35" s="92">
        <v>629322</v>
      </c>
      <c r="D35" s="6">
        <v>606178.81000000006</v>
      </c>
      <c r="E35" s="34">
        <f t="shared" si="0"/>
        <v>0.96322520108942644</v>
      </c>
      <c r="F35" s="92">
        <v>136561</v>
      </c>
      <c r="G35" s="6">
        <v>136556</v>
      </c>
      <c r="H35" s="31">
        <f t="shared" si="1"/>
        <v>0.99996338632552484</v>
      </c>
      <c r="I35" s="92">
        <v>765883</v>
      </c>
      <c r="J35" s="6">
        <v>742734.81</v>
      </c>
      <c r="K35" s="108">
        <f t="shared" si="2"/>
        <v>0.96977581432150872</v>
      </c>
    </row>
    <row r="36" spans="1:11" ht="26.25">
      <c r="A36" s="8" t="s">
        <v>247</v>
      </c>
      <c r="B36" s="91" t="s">
        <v>248</v>
      </c>
      <c r="C36" s="92">
        <v>629322</v>
      </c>
      <c r="D36" s="6">
        <v>606178.81000000006</v>
      </c>
      <c r="E36" s="34">
        <f t="shared" si="0"/>
        <v>0.96322520108942644</v>
      </c>
      <c r="F36" s="92">
        <v>136561</v>
      </c>
      <c r="G36" s="6">
        <v>136556</v>
      </c>
      <c r="H36" s="31">
        <f t="shared" si="1"/>
        <v>0.99996338632552484</v>
      </c>
      <c r="I36" s="92">
        <v>765883</v>
      </c>
      <c r="J36" s="6">
        <v>742734.81</v>
      </c>
      <c r="K36" s="108">
        <f t="shared" si="2"/>
        <v>0.96977581432150872</v>
      </c>
    </row>
    <row r="37" spans="1:11" ht="15.75">
      <c r="A37" s="11" t="s">
        <v>249</v>
      </c>
      <c r="B37" s="95" t="s">
        <v>250</v>
      </c>
      <c r="C37" s="94">
        <v>7361493</v>
      </c>
      <c r="D37" s="12">
        <v>7307673.1299999999</v>
      </c>
      <c r="E37" s="31">
        <f t="shared" si="0"/>
        <v>0.99268900072308697</v>
      </c>
      <c r="F37" s="94">
        <v>1867263</v>
      </c>
      <c r="G37" s="12">
        <v>1522533.52</v>
      </c>
      <c r="H37" s="31">
        <f t="shared" si="1"/>
        <v>0.81538247156399501</v>
      </c>
      <c r="I37" s="94">
        <v>9228756</v>
      </c>
      <c r="J37" s="12">
        <v>8830206.6500000004</v>
      </c>
      <c r="K37" s="108">
        <f t="shared" si="2"/>
        <v>0.95681440163766385</v>
      </c>
    </row>
    <row r="38" spans="1:11" ht="39">
      <c r="A38" s="8" t="s">
        <v>251</v>
      </c>
      <c r="B38" s="91" t="s">
        <v>252</v>
      </c>
      <c r="C38" s="92">
        <v>4159157</v>
      </c>
      <c r="D38" s="6">
        <v>4159157</v>
      </c>
      <c r="E38" s="34">
        <f t="shared" si="0"/>
        <v>1</v>
      </c>
      <c r="F38" s="92">
        <v>67800</v>
      </c>
      <c r="G38" s="6">
        <v>67800</v>
      </c>
      <c r="H38" s="31">
        <f t="shared" si="1"/>
        <v>1</v>
      </c>
      <c r="I38" s="92">
        <v>4226957</v>
      </c>
      <c r="J38" s="6">
        <v>4226957</v>
      </c>
      <c r="K38" s="108">
        <f t="shared" si="2"/>
        <v>1</v>
      </c>
    </row>
    <row r="39" spans="1:11" ht="15.75">
      <c r="A39" s="8" t="s">
        <v>253</v>
      </c>
      <c r="B39" s="91" t="s">
        <v>254</v>
      </c>
      <c r="C39" s="92">
        <v>3076141</v>
      </c>
      <c r="D39" s="6">
        <v>3023364.75</v>
      </c>
      <c r="E39" s="34">
        <f t="shared" si="0"/>
        <v>0.98284335796050959</v>
      </c>
      <c r="F39" s="92">
        <v>1726215</v>
      </c>
      <c r="G39" s="6">
        <v>1382921.88</v>
      </c>
      <c r="H39" s="31">
        <f t="shared" si="1"/>
        <v>0.80112956960749382</v>
      </c>
      <c r="I39" s="92">
        <v>4802356</v>
      </c>
      <c r="J39" s="6">
        <v>4406286.63</v>
      </c>
      <c r="K39" s="108">
        <f t="shared" si="2"/>
        <v>0.91752602889081936</v>
      </c>
    </row>
    <row r="40" spans="1:11" ht="15.75">
      <c r="A40" s="8" t="s">
        <v>255</v>
      </c>
      <c r="B40" s="91" t="s">
        <v>256</v>
      </c>
      <c r="C40" s="92">
        <v>0</v>
      </c>
      <c r="D40" s="6">
        <v>0</v>
      </c>
      <c r="E40" s="34">
        <v>0</v>
      </c>
      <c r="F40" s="92">
        <v>58188</v>
      </c>
      <c r="G40" s="6">
        <v>56798</v>
      </c>
      <c r="H40" s="31">
        <f t="shared" si="1"/>
        <v>0.97611191310923218</v>
      </c>
      <c r="I40" s="92">
        <v>58188</v>
      </c>
      <c r="J40" s="6">
        <v>56798</v>
      </c>
      <c r="K40" s="108">
        <f t="shared" si="2"/>
        <v>0.97611191310923218</v>
      </c>
    </row>
    <row r="41" spans="1:11" ht="26.25">
      <c r="A41" s="8" t="s">
        <v>257</v>
      </c>
      <c r="B41" s="91" t="s">
        <v>258</v>
      </c>
      <c r="C41" s="92">
        <v>0</v>
      </c>
      <c r="D41" s="6">
        <v>0</v>
      </c>
      <c r="E41" s="34">
        <v>0</v>
      </c>
      <c r="F41" s="92">
        <v>58188</v>
      </c>
      <c r="G41" s="6">
        <v>56798</v>
      </c>
      <c r="H41" s="31">
        <f t="shared" si="1"/>
        <v>0.97611191310923218</v>
      </c>
      <c r="I41" s="92">
        <v>58188</v>
      </c>
      <c r="J41" s="6">
        <v>56798</v>
      </c>
      <c r="K41" s="108">
        <f t="shared" si="2"/>
        <v>0.97611191310923218</v>
      </c>
    </row>
    <row r="42" spans="1:11" ht="15.75">
      <c r="A42" s="8" t="s">
        <v>259</v>
      </c>
      <c r="B42" s="91" t="s">
        <v>260</v>
      </c>
      <c r="C42" s="92">
        <v>126195</v>
      </c>
      <c r="D42" s="6">
        <v>125151.38</v>
      </c>
      <c r="E42" s="34">
        <f t="shared" si="0"/>
        <v>0.99173010024168951</v>
      </c>
      <c r="F42" s="92">
        <v>15060</v>
      </c>
      <c r="G42" s="6">
        <v>15013.64</v>
      </c>
      <c r="H42" s="31">
        <f t="shared" si="1"/>
        <v>0.99692164674634787</v>
      </c>
      <c r="I42" s="92">
        <v>141255</v>
      </c>
      <c r="J42" s="6">
        <v>140165.01999999999</v>
      </c>
      <c r="K42" s="108">
        <f t="shared" si="2"/>
        <v>0.99228360058051035</v>
      </c>
    </row>
    <row r="43" spans="1:11" ht="15.75">
      <c r="A43" s="11" t="s">
        <v>261</v>
      </c>
      <c r="B43" s="95" t="s">
        <v>262</v>
      </c>
      <c r="C43" s="94">
        <v>473788</v>
      </c>
      <c r="D43" s="12">
        <v>461174.6</v>
      </c>
      <c r="E43" s="31">
        <f t="shared" si="0"/>
        <v>0.97337754438694091</v>
      </c>
      <c r="F43" s="94">
        <v>6051885</v>
      </c>
      <c r="G43" s="12">
        <v>6005714.0499999998</v>
      </c>
      <c r="H43" s="31">
        <f t="shared" si="1"/>
        <v>0.99237081504357727</v>
      </c>
      <c r="I43" s="94">
        <v>6525673</v>
      </c>
      <c r="J43" s="12">
        <v>6466888.6500000004</v>
      </c>
      <c r="K43" s="108">
        <f t="shared" si="2"/>
        <v>0.99099183333274599</v>
      </c>
    </row>
    <row r="44" spans="1:11" ht="15.75">
      <c r="A44" s="8" t="s">
        <v>263</v>
      </c>
      <c r="B44" s="91" t="s">
        <v>264</v>
      </c>
      <c r="C44" s="92">
        <v>82948</v>
      </c>
      <c r="D44" s="6">
        <v>71321.600000000006</v>
      </c>
      <c r="E44" s="34">
        <f t="shared" si="0"/>
        <v>0.85983507739788789</v>
      </c>
      <c r="F44" s="92">
        <v>3987967</v>
      </c>
      <c r="G44" s="6">
        <v>3958150.45</v>
      </c>
      <c r="H44" s="31">
        <f t="shared" si="1"/>
        <v>0.99252337093060206</v>
      </c>
      <c r="I44" s="92">
        <v>4070915</v>
      </c>
      <c r="J44" s="6">
        <v>4029472.05</v>
      </c>
      <c r="K44" s="108">
        <f t="shared" si="2"/>
        <v>0.9898197456837099</v>
      </c>
    </row>
    <row r="45" spans="1:11" ht="15.75">
      <c r="A45" s="8" t="s">
        <v>265</v>
      </c>
      <c r="B45" s="91" t="s">
        <v>266</v>
      </c>
      <c r="C45" s="92">
        <v>0</v>
      </c>
      <c r="D45" s="6">
        <v>0</v>
      </c>
      <c r="E45" s="34">
        <v>0</v>
      </c>
      <c r="F45" s="92">
        <v>1406338</v>
      </c>
      <c r="G45" s="6">
        <v>1404143</v>
      </c>
      <c r="H45" s="31">
        <f t="shared" si="1"/>
        <v>0.99843920878195713</v>
      </c>
      <c r="I45" s="92">
        <v>1406338</v>
      </c>
      <c r="J45" s="6">
        <v>1404143</v>
      </c>
      <c r="K45" s="108">
        <f t="shared" si="2"/>
        <v>0.99843920878195713</v>
      </c>
    </row>
    <row r="46" spans="1:11" ht="26.25">
      <c r="A46" s="8" t="s">
        <v>267</v>
      </c>
      <c r="B46" s="91" t="s">
        <v>268</v>
      </c>
      <c r="C46" s="92">
        <v>0</v>
      </c>
      <c r="D46" s="6">
        <v>0</v>
      </c>
      <c r="E46" s="34">
        <v>0</v>
      </c>
      <c r="F46" s="92">
        <v>1406338</v>
      </c>
      <c r="G46" s="6">
        <v>1404143</v>
      </c>
      <c r="H46" s="31">
        <f t="shared" si="1"/>
        <v>0.99843920878195713</v>
      </c>
      <c r="I46" s="92">
        <v>1406338</v>
      </c>
      <c r="J46" s="6">
        <v>1404143</v>
      </c>
      <c r="K46" s="108">
        <f t="shared" si="2"/>
        <v>0.99843920878195713</v>
      </c>
    </row>
    <row r="47" spans="1:11" ht="26.25">
      <c r="A47" s="8" t="s">
        <v>269</v>
      </c>
      <c r="B47" s="91" t="s">
        <v>270</v>
      </c>
      <c r="C47" s="92">
        <v>38948</v>
      </c>
      <c r="D47" s="6">
        <v>35948</v>
      </c>
      <c r="E47" s="34">
        <f t="shared" si="0"/>
        <v>0.92297422203964263</v>
      </c>
      <c r="F47" s="92">
        <v>987703</v>
      </c>
      <c r="G47" s="6">
        <v>960081.81</v>
      </c>
      <c r="H47" s="31">
        <f t="shared" si="1"/>
        <v>0.97203492345371034</v>
      </c>
      <c r="I47" s="92">
        <v>1026651</v>
      </c>
      <c r="J47" s="6">
        <v>996029.81</v>
      </c>
      <c r="K47" s="108">
        <f t="shared" si="2"/>
        <v>0.97017371044298406</v>
      </c>
    </row>
    <row r="48" spans="1:11" ht="26.25">
      <c r="A48" s="8" t="s">
        <v>271</v>
      </c>
      <c r="B48" s="91" t="s">
        <v>272</v>
      </c>
      <c r="C48" s="92">
        <v>44000</v>
      </c>
      <c r="D48" s="6">
        <v>35373.599999999999</v>
      </c>
      <c r="E48" s="34">
        <f t="shared" si="0"/>
        <v>0.80394545454545452</v>
      </c>
      <c r="F48" s="92">
        <v>1593926</v>
      </c>
      <c r="G48" s="6">
        <v>1593925.64</v>
      </c>
      <c r="H48" s="31">
        <f t="shared" si="1"/>
        <v>0.99999977414258878</v>
      </c>
      <c r="I48" s="92">
        <v>1637926</v>
      </c>
      <c r="J48" s="6">
        <v>1629299.24</v>
      </c>
      <c r="K48" s="108">
        <f t="shared" si="2"/>
        <v>0.99473311981127355</v>
      </c>
    </row>
    <row r="49" spans="1:11" ht="26.25">
      <c r="A49" s="8" t="s">
        <v>273</v>
      </c>
      <c r="B49" s="91" t="s">
        <v>274</v>
      </c>
      <c r="C49" s="92">
        <v>359340</v>
      </c>
      <c r="D49" s="6">
        <v>359340</v>
      </c>
      <c r="E49" s="34">
        <f t="shared" si="0"/>
        <v>1</v>
      </c>
      <c r="F49" s="92">
        <v>2063918</v>
      </c>
      <c r="G49" s="6">
        <v>2047563.6</v>
      </c>
      <c r="H49" s="31">
        <f t="shared" si="1"/>
        <v>0.99207604178072972</v>
      </c>
      <c r="I49" s="92">
        <v>2423258</v>
      </c>
      <c r="J49" s="6">
        <v>2406903.6</v>
      </c>
      <c r="K49" s="108">
        <f t="shared" si="2"/>
        <v>0.993251069428018</v>
      </c>
    </row>
    <row r="50" spans="1:11" ht="15.75">
      <c r="A50" s="8" t="s">
        <v>275</v>
      </c>
      <c r="B50" s="91" t="s">
        <v>276</v>
      </c>
      <c r="C50" s="92">
        <v>359340</v>
      </c>
      <c r="D50" s="6">
        <v>359340</v>
      </c>
      <c r="E50" s="34">
        <f t="shared" si="0"/>
        <v>1</v>
      </c>
      <c r="F50" s="92">
        <v>2063918</v>
      </c>
      <c r="G50" s="6">
        <v>2047563.6</v>
      </c>
      <c r="H50" s="31">
        <f t="shared" si="1"/>
        <v>0.99207604178072972</v>
      </c>
      <c r="I50" s="92">
        <v>2423258</v>
      </c>
      <c r="J50" s="6">
        <v>2406903.6</v>
      </c>
      <c r="K50" s="108">
        <f t="shared" si="2"/>
        <v>0.993251069428018</v>
      </c>
    </row>
    <row r="51" spans="1:11" ht="26.25">
      <c r="A51" s="8" t="s">
        <v>277</v>
      </c>
      <c r="B51" s="91" t="s">
        <v>278</v>
      </c>
      <c r="C51" s="92">
        <v>359340</v>
      </c>
      <c r="D51" s="6">
        <v>359340</v>
      </c>
      <c r="E51" s="34">
        <f t="shared" si="0"/>
        <v>1</v>
      </c>
      <c r="F51" s="92">
        <v>2063918</v>
      </c>
      <c r="G51" s="6">
        <v>2047563.6</v>
      </c>
      <c r="H51" s="31">
        <f t="shared" si="1"/>
        <v>0.99207604178072972</v>
      </c>
      <c r="I51" s="92">
        <v>2423258</v>
      </c>
      <c r="J51" s="6">
        <v>2406903.6</v>
      </c>
      <c r="K51" s="108">
        <f t="shared" si="2"/>
        <v>0.993251069428018</v>
      </c>
    </row>
    <row r="52" spans="1:11" ht="15.75">
      <c r="A52" s="8" t="s">
        <v>279</v>
      </c>
      <c r="B52" s="91" t="s">
        <v>280</v>
      </c>
      <c r="C52" s="92">
        <v>31500</v>
      </c>
      <c r="D52" s="6">
        <v>30513</v>
      </c>
      <c r="E52" s="34">
        <f t="shared" si="0"/>
        <v>0.96866666666666668</v>
      </c>
      <c r="F52" s="92">
        <v>0</v>
      </c>
      <c r="G52" s="6">
        <v>0</v>
      </c>
      <c r="H52" s="31">
        <v>0</v>
      </c>
      <c r="I52" s="92">
        <v>31500</v>
      </c>
      <c r="J52" s="6">
        <v>30513</v>
      </c>
      <c r="K52" s="108">
        <f t="shared" si="2"/>
        <v>0.96866666666666668</v>
      </c>
    </row>
    <row r="53" spans="1:11" ht="26.25">
      <c r="A53" s="8" t="s">
        <v>281</v>
      </c>
      <c r="B53" s="91" t="s">
        <v>282</v>
      </c>
      <c r="C53" s="92">
        <v>5000</v>
      </c>
      <c r="D53" s="6">
        <v>4013</v>
      </c>
      <c r="E53" s="34">
        <f t="shared" si="0"/>
        <v>0.80259999999999998</v>
      </c>
      <c r="F53" s="92">
        <v>0</v>
      </c>
      <c r="G53" s="6">
        <v>0</v>
      </c>
      <c r="H53" s="31">
        <v>0</v>
      </c>
      <c r="I53" s="92">
        <v>5000</v>
      </c>
      <c r="J53" s="6">
        <v>4013</v>
      </c>
      <c r="K53" s="108">
        <f t="shared" si="2"/>
        <v>0.80259999999999998</v>
      </c>
    </row>
    <row r="54" spans="1:11" ht="15.75">
      <c r="A54" s="8" t="s">
        <v>283</v>
      </c>
      <c r="B54" s="91" t="s">
        <v>284</v>
      </c>
      <c r="C54" s="92">
        <v>26500</v>
      </c>
      <c r="D54" s="6">
        <v>26500</v>
      </c>
      <c r="E54" s="34">
        <f t="shared" si="0"/>
        <v>1</v>
      </c>
      <c r="F54" s="92">
        <v>0</v>
      </c>
      <c r="G54" s="6">
        <v>0</v>
      </c>
      <c r="H54" s="31">
        <v>0</v>
      </c>
      <c r="I54" s="92">
        <v>26500</v>
      </c>
      <c r="J54" s="6">
        <v>26500</v>
      </c>
      <c r="K54" s="108">
        <f t="shared" si="2"/>
        <v>1</v>
      </c>
    </row>
    <row r="55" spans="1:11" ht="15.75">
      <c r="A55" s="8" t="s">
        <v>285</v>
      </c>
      <c r="B55" s="91" t="s">
        <v>286</v>
      </c>
      <c r="C55" s="92">
        <v>26500</v>
      </c>
      <c r="D55" s="6">
        <v>26500</v>
      </c>
      <c r="E55" s="34">
        <f t="shared" si="0"/>
        <v>1</v>
      </c>
      <c r="F55" s="92">
        <v>0</v>
      </c>
      <c r="G55" s="6">
        <v>0</v>
      </c>
      <c r="H55" s="31">
        <v>0</v>
      </c>
      <c r="I55" s="92">
        <v>26500</v>
      </c>
      <c r="J55" s="6">
        <v>26500</v>
      </c>
      <c r="K55" s="108">
        <f t="shared" si="2"/>
        <v>1</v>
      </c>
    </row>
    <row r="56" spans="1:11" ht="15.75">
      <c r="A56" s="11" t="s">
        <v>287</v>
      </c>
      <c r="B56" s="95" t="s">
        <v>288</v>
      </c>
      <c r="C56" s="94">
        <v>2200</v>
      </c>
      <c r="D56" s="12">
        <v>2184</v>
      </c>
      <c r="E56" s="31">
        <f t="shared" si="0"/>
        <v>0.99272727272727268</v>
      </c>
      <c r="F56" s="94">
        <v>0</v>
      </c>
      <c r="G56" s="12">
        <v>0</v>
      </c>
      <c r="H56" s="31">
        <v>0</v>
      </c>
      <c r="I56" s="94">
        <v>2200</v>
      </c>
      <c r="J56" s="12">
        <v>2184</v>
      </c>
      <c r="K56" s="108">
        <f t="shared" si="2"/>
        <v>0.99272727272727268</v>
      </c>
    </row>
    <row r="57" spans="1:11" ht="26.25">
      <c r="A57" s="8" t="s">
        <v>289</v>
      </c>
      <c r="B57" s="91" t="s">
        <v>290</v>
      </c>
      <c r="C57" s="92">
        <v>2200</v>
      </c>
      <c r="D57" s="6">
        <v>2184</v>
      </c>
      <c r="E57" s="34">
        <f t="shared" si="0"/>
        <v>0.99272727272727268</v>
      </c>
      <c r="F57" s="92">
        <v>0</v>
      </c>
      <c r="G57" s="6">
        <v>0</v>
      </c>
      <c r="H57" s="31">
        <v>0</v>
      </c>
      <c r="I57" s="92">
        <v>2200</v>
      </c>
      <c r="J57" s="6">
        <v>2184</v>
      </c>
      <c r="K57" s="108">
        <f t="shared" si="2"/>
        <v>0.99272727272727268</v>
      </c>
    </row>
    <row r="58" spans="1:11" ht="26.25">
      <c r="A58" s="8" t="s">
        <v>291</v>
      </c>
      <c r="B58" s="91" t="s">
        <v>292</v>
      </c>
      <c r="C58" s="92">
        <v>2200</v>
      </c>
      <c r="D58" s="6">
        <v>2184</v>
      </c>
      <c r="E58" s="34">
        <f t="shared" si="0"/>
        <v>0.99272727272727268</v>
      </c>
      <c r="F58" s="92">
        <v>0</v>
      </c>
      <c r="G58" s="6">
        <v>0</v>
      </c>
      <c r="H58" s="31">
        <v>0</v>
      </c>
      <c r="I58" s="92">
        <v>2200</v>
      </c>
      <c r="J58" s="6">
        <v>2184</v>
      </c>
      <c r="K58" s="108">
        <f t="shared" si="2"/>
        <v>0.99272727272727268</v>
      </c>
    </row>
    <row r="59" spans="1:11" s="98" customFormat="1" ht="27">
      <c r="A59" s="14" t="s">
        <v>293</v>
      </c>
      <c r="B59" s="96" t="s">
        <v>294</v>
      </c>
      <c r="C59" s="97">
        <v>63534125</v>
      </c>
      <c r="D59" s="15">
        <v>63041649.490000002</v>
      </c>
      <c r="E59" s="29">
        <f t="shared" si="0"/>
        <v>0.99224864574746252</v>
      </c>
      <c r="F59" s="97">
        <v>33216084.09</v>
      </c>
      <c r="G59" s="15">
        <v>32741976.649999999</v>
      </c>
      <c r="H59" s="31">
        <f t="shared" si="1"/>
        <v>0.98572657033516076</v>
      </c>
      <c r="I59" s="97">
        <v>96750209.090000004</v>
      </c>
      <c r="J59" s="15">
        <v>95783626.140000001</v>
      </c>
      <c r="K59" s="108">
        <f t="shared" si="2"/>
        <v>0.99000950014380995</v>
      </c>
    </row>
    <row r="60" spans="1:11" ht="39">
      <c r="A60" s="8" t="s">
        <v>295</v>
      </c>
      <c r="B60" s="91" t="s">
        <v>296</v>
      </c>
      <c r="C60" s="92">
        <v>5000</v>
      </c>
      <c r="D60" s="6">
        <v>5000</v>
      </c>
      <c r="E60" s="34">
        <f t="shared" si="0"/>
        <v>1</v>
      </c>
      <c r="F60" s="92">
        <v>0</v>
      </c>
      <c r="G60" s="6">
        <v>33000</v>
      </c>
      <c r="H60" s="31"/>
      <c r="I60" s="92">
        <v>0</v>
      </c>
      <c r="J60" s="6">
        <v>38000</v>
      </c>
      <c r="K60" s="108"/>
    </row>
    <row r="61" spans="1:11" s="98" customFormat="1" ht="27">
      <c r="A61" s="14" t="s">
        <v>297</v>
      </c>
      <c r="B61" s="96" t="s">
        <v>298</v>
      </c>
      <c r="C61" s="97">
        <v>63539125</v>
      </c>
      <c r="D61" s="15">
        <v>63046649.490000002</v>
      </c>
      <c r="E61" s="29">
        <f t="shared" si="0"/>
        <v>0.99224925571449085</v>
      </c>
      <c r="F61" s="97">
        <v>33216084.09</v>
      </c>
      <c r="G61" s="15">
        <v>32774976.649999999</v>
      </c>
      <c r="H61" s="31">
        <f t="shared" si="1"/>
        <v>0.98672006492984521</v>
      </c>
      <c r="I61" s="97">
        <v>96750209.090000004</v>
      </c>
      <c r="J61" s="15">
        <v>95821626.140000001</v>
      </c>
      <c r="K61" s="108">
        <f t="shared" si="2"/>
        <v>0.99040226415287425</v>
      </c>
    </row>
    <row r="62" spans="1:11" ht="15.75">
      <c r="A62" s="11" t="s">
        <v>299</v>
      </c>
      <c r="B62" s="95" t="s">
        <v>300</v>
      </c>
      <c r="C62" s="94">
        <v>630760</v>
      </c>
      <c r="D62" s="12">
        <v>630760</v>
      </c>
      <c r="E62" s="31">
        <f t="shared" si="0"/>
        <v>1</v>
      </c>
      <c r="F62" s="94">
        <v>0</v>
      </c>
      <c r="G62" s="12">
        <v>0</v>
      </c>
      <c r="H62" s="31">
        <v>0</v>
      </c>
      <c r="I62" s="94">
        <v>630760</v>
      </c>
      <c r="J62" s="12">
        <v>630760</v>
      </c>
      <c r="K62" s="108">
        <f t="shared" si="2"/>
        <v>1</v>
      </c>
    </row>
    <row r="63" spans="1:11" ht="51.75">
      <c r="A63" s="8" t="s">
        <v>178</v>
      </c>
      <c r="B63" s="91" t="s">
        <v>301</v>
      </c>
      <c r="C63" s="92">
        <v>630760</v>
      </c>
      <c r="D63" s="6">
        <v>630760</v>
      </c>
      <c r="E63" s="34">
        <f t="shared" si="0"/>
        <v>1</v>
      </c>
      <c r="F63" s="92">
        <v>0</v>
      </c>
      <c r="G63" s="6">
        <v>0</v>
      </c>
      <c r="H63" s="31">
        <v>0</v>
      </c>
      <c r="I63" s="92">
        <v>630760</v>
      </c>
      <c r="J63" s="6">
        <v>630760</v>
      </c>
      <c r="K63" s="108">
        <f t="shared" si="2"/>
        <v>1</v>
      </c>
    </row>
    <row r="64" spans="1:11" s="17" customFormat="1" ht="39">
      <c r="A64" s="11" t="s">
        <v>302</v>
      </c>
      <c r="B64" s="95" t="s">
        <v>303</v>
      </c>
      <c r="C64" s="94">
        <v>933123</v>
      </c>
      <c r="D64" s="12">
        <v>933123</v>
      </c>
      <c r="E64" s="31">
        <f t="shared" si="0"/>
        <v>1</v>
      </c>
      <c r="F64" s="94">
        <v>0</v>
      </c>
      <c r="G64" s="12">
        <v>0</v>
      </c>
      <c r="H64" s="31">
        <v>0</v>
      </c>
      <c r="I64" s="94">
        <v>933123</v>
      </c>
      <c r="J64" s="12">
        <v>933123</v>
      </c>
      <c r="K64" s="108">
        <f t="shared" si="2"/>
        <v>1</v>
      </c>
    </row>
    <row r="65" spans="1:11" ht="26.25">
      <c r="A65" s="8" t="s">
        <v>304</v>
      </c>
      <c r="B65" s="91" t="s">
        <v>305</v>
      </c>
      <c r="C65" s="92">
        <v>933123</v>
      </c>
      <c r="D65" s="6">
        <v>933123</v>
      </c>
      <c r="E65" s="34">
        <f t="shared" si="0"/>
        <v>1</v>
      </c>
      <c r="F65" s="92">
        <v>0</v>
      </c>
      <c r="G65" s="6">
        <v>0</v>
      </c>
      <c r="H65" s="31">
        <v>0</v>
      </c>
      <c r="I65" s="92">
        <v>933123</v>
      </c>
      <c r="J65" s="6">
        <v>933123</v>
      </c>
      <c r="K65" s="108">
        <f t="shared" si="2"/>
        <v>1</v>
      </c>
    </row>
    <row r="66" spans="1:11" s="17" customFormat="1" ht="39">
      <c r="A66" s="11" t="s">
        <v>306</v>
      </c>
      <c r="B66" s="95" t="s">
        <v>307</v>
      </c>
      <c r="C66" s="94">
        <v>9400800</v>
      </c>
      <c r="D66" s="12">
        <v>9400800</v>
      </c>
      <c r="E66" s="31">
        <f t="shared" si="0"/>
        <v>1</v>
      </c>
      <c r="F66" s="94">
        <v>0</v>
      </c>
      <c r="G66" s="12">
        <v>0</v>
      </c>
      <c r="H66" s="31">
        <v>0</v>
      </c>
      <c r="I66" s="94">
        <v>9400800</v>
      </c>
      <c r="J66" s="12">
        <v>9400800</v>
      </c>
      <c r="K66" s="108">
        <f t="shared" si="2"/>
        <v>1</v>
      </c>
    </row>
    <row r="67" spans="1:11" ht="39">
      <c r="A67" s="8" t="s">
        <v>188</v>
      </c>
      <c r="B67" s="91" t="s">
        <v>308</v>
      </c>
      <c r="C67" s="92">
        <v>9400800</v>
      </c>
      <c r="D67" s="6">
        <v>9400800</v>
      </c>
      <c r="E67" s="34">
        <f t="shared" si="0"/>
        <v>1</v>
      </c>
      <c r="F67" s="92">
        <v>0</v>
      </c>
      <c r="G67" s="6">
        <v>0</v>
      </c>
      <c r="H67" s="31">
        <v>0</v>
      </c>
      <c r="I67" s="92">
        <v>9400800</v>
      </c>
      <c r="J67" s="6">
        <v>9400800</v>
      </c>
      <c r="K67" s="108">
        <f t="shared" si="2"/>
        <v>1</v>
      </c>
    </row>
    <row r="68" spans="1:11" s="17" customFormat="1" ht="39">
      <c r="A68" s="11" t="s">
        <v>309</v>
      </c>
      <c r="B68" s="95" t="s">
        <v>310</v>
      </c>
      <c r="C68" s="94">
        <v>5718258</v>
      </c>
      <c r="D68" s="12">
        <v>5652958.6699999999</v>
      </c>
      <c r="E68" s="31">
        <f t="shared" si="0"/>
        <v>0.9885805554768603</v>
      </c>
      <c r="F68" s="94">
        <v>0</v>
      </c>
      <c r="G68" s="12">
        <v>101934</v>
      </c>
      <c r="H68" s="31"/>
      <c r="I68" s="94">
        <v>5823693</v>
      </c>
      <c r="J68" s="12">
        <v>5754892.6699999999</v>
      </c>
      <c r="K68" s="108">
        <f t="shared" si="2"/>
        <v>0.98818613378143383</v>
      </c>
    </row>
    <row r="69" spans="1:11" ht="16.5" thickBot="1">
      <c r="A69" s="35" t="s">
        <v>190</v>
      </c>
      <c r="B69" s="99" t="s">
        <v>311</v>
      </c>
      <c r="C69" s="100">
        <v>5718258</v>
      </c>
      <c r="D69" s="101">
        <v>5652958.6699999999</v>
      </c>
      <c r="E69" s="38">
        <f t="shared" si="0"/>
        <v>0.9885805554768603</v>
      </c>
      <c r="F69" s="100">
        <v>0</v>
      </c>
      <c r="G69" s="101">
        <v>101934</v>
      </c>
      <c r="H69" s="106"/>
      <c r="I69" s="100">
        <v>5823693</v>
      </c>
      <c r="J69" s="101">
        <v>5754892.6699999999</v>
      </c>
      <c r="K69" s="109">
        <f t="shared" si="2"/>
        <v>0.98818613378143383</v>
      </c>
    </row>
    <row r="70" spans="1:11" ht="18.75" customHeight="1" thickBot="1">
      <c r="A70" s="39" t="s">
        <v>192</v>
      </c>
      <c r="B70" s="103" t="s">
        <v>312</v>
      </c>
      <c r="C70" s="104">
        <v>80222066</v>
      </c>
      <c r="D70" s="105">
        <v>79664291.159999996</v>
      </c>
      <c r="E70" s="43">
        <f t="shared" si="0"/>
        <v>0.99304711449341132</v>
      </c>
      <c r="F70" s="104">
        <v>33216084.09</v>
      </c>
      <c r="G70" s="105">
        <v>32876910.649999999</v>
      </c>
      <c r="H70" s="102">
        <f t="shared" si="1"/>
        <v>0.98978887941513516</v>
      </c>
      <c r="I70" s="104">
        <f>96750209.09+I62+I64+I66+I68</f>
        <v>113538585.09</v>
      </c>
      <c r="J70" s="105">
        <v>112541201.81</v>
      </c>
      <c r="K70" s="107">
        <f t="shared" si="2"/>
        <v>0.99121546847523778</v>
      </c>
    </row>
    <row r="72" spans="1:11">
      <c r="A72" s="155" t="s">
        <v>318</v>
      </c>
      <c r="B72" s="21"/>
      <c r="C72" s="21"/>
      <c r="D72" s="10"/>
      <c r="F72" s="21"/>
      <c r="G72" s="55"/>
      <c r="H72" s="54" t="s">
        <v>319</v>
      </c>
    </row>
  </sheetData>
  <mergeCells count="14">
    <mergeCell ref="A4:K4"/>
    <mergeCell ref="A6:A9"/>
    <mergeCell ref="I6:K6"/>
    <mergeCell ref="J7:K8"/>
    <mergeCell ref="C7:C9"/>
    <mergeCell ref="E7:E9"/>
    <mergeCell ref="D7:D9"/>
    <mergeCell ref="F7:F9"/>
    <mergeCell ref="B6:B9"/>
    <mergeCell ref="C6:E6"/>
    <mergeCell ref="H7:H9"/>
    <mergeCell ref="F6:H6"/>
    <mergeCell ref="I7:I9"/>
    <mergeCell ref="G7:G9"/>
  </mergeCells>
  <pageMargins left="0.7" right="0.7" top="0.75" bottom="0.75" header="0.3" footer="0.3"/>
  <pageSetup paperSize="9" scale="7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Доходи</vt:lpstr>
      <vt:lpstr>видатки</vt:lpstr>
      <vt:lpstr>Лист3</vt:lpstr>
      <vt:lpstr>видатки!Область_печати</vt:lpstr>
      <vt:lpstr>Доходи!Область_печати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2019-02-01T08:11:47Z</dcterms:modified>
</cp:coreProperties>
</file>