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P14" i="1"/>
  <c r="M47"/>
  <c r="L47"/>
  <c r="K47"/>
  <c r="I47"/>
  <c r="O40"/>
  <c r="N40"/>
  <c r="M40"/>
  <c r="L40"/>
  <c r="K40"/>
  <c r="J40"/>
  <c r="I40"/>
  <c r="H40"/>
  <c r="G40"/>
  <c r="F40"/>
  <c r="E40"/>
  <c r="O36"/>
  <c r="N36"/>
  <c r="M36"/>
  <c r="L36"/>
  <c r="K36"/>
  <c r="J36"/>
  <c r="I36"/>
  <c r="H36"/>
  <c r="G36"/>
  <c r="F36"/>
  <c r="E36"/>
  <c r="P33"/>
  <c r="O30"/>
  <c r="N30"/>
  <c r="M30"/>
  <c r="L30"/>
  <c r="K30"/>
  <c r="J30"/>
  <c r="I30"/>
  <c r="H30"/>
  <c r="G30"/>
  <c r="F30"/>
  <c r="E30"/>
  <c r="O24"/>
  <c r="N24"/>
  <c r="M24"/>
  <c r="L24"/>
  <c r="K24"/>
  <c r="J24"/>
  <c r="I24"/>
  <c r="H24"/>
  <c r="G24"/>
  <c r="F24"/>
  <c r="E24"/>
  <c r="O18"/>
  <c r="O47" s="1"/>
  <c r="N18"/>
  <c r="N47" s="1"/>
  <c r="M18"/>
  <c r="L18"/>
  <c r="K18"/>
  <c r="J18"/>
  <c r="J47" s="1"/>
  <c r="I18"/>
  <c r="H18"/>
  <c r="H47" s="1"/>
  <c r="G18"/>
  <c r="G47" s="1"/>
  <c r="F18"/>
  <c r="E18"/>
  <c r="E47" s="1"/>
  <c r="P19"/>
  <c r="P15"/>
  <c r="P46"/>
  <c r="P45"/>
  <c r="P44"/>
  <c r="P43"/>
  <c r="P42"/>
  <c r="P41"/>
  <c r="P40" s="1"/>
  <c r="P39"/>
  <c r="P38"/>
  <c r="P37"/>
  <c r="P36" s="1"/>
  <c r="P35"/>
  <c r="P34"/>
  <c r="P32"/>
  <c r="P31"/>
  <c r="P30" s="1"/>
  <c r="P29"/>
  <c r="P28"/>
  <c r="P27"/>
  <c r="P26"/>
  <c r="P25"/>
  <c r="P24" s="1"/>
  <c r="P23"/>
  <c r="P22"/>
  <c r="P21"/>
  <c r="P20"/>
  <c r="P17"/>
  <c r="P16"/>
  <c r="P13"/>
  <c r="F47" l="1"/>
  <c r="P18"/>
  <c r="P47" s="1"/>
</calcChain>
</file>

<file path=xl/sharedStrings.xml><?xml version="1.0" encoding="utf-8"?>
<sst xmlns="http://schemas.openxmlformats.org/spreadsheetml/2006/main" count="136" uniqueCount="122">
  <si>
    <t>отг. Семенівська</t>
  </si>
  <si>
    <t>Додаток №3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</si>
  <si>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</si>
  <si>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</si>
  <si>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</si>
  <si>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</si>
  <si>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</si>
  <si>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</si>
  <si>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</si>
  <si>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</si>
  <si>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</si>
  <si>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</si>
  <si>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</si>
  <si>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</si>
  <si>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</si>
  <si>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</si>
  <si>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</si>
  <si>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0200000</t>
  </si>
  <si>
    <t>Виконавчий комітет Семенівської селищної ради</t>
  </si>
  <si>
    <t>0210000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</si>
  <si>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</si>
  <si>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</si>
  <si>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</si>
  <si>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</si>
  <si>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</si>
  <si>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</si>
  <si>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0211010</t>
  </si>
  <si>
    <t>0910</t>
  </si>
  <si>
    <t>1010</t>
  </si>
  <si>
    <t>Надання дошкільної освіти</t>
  </si>
  <si>
    <t>0211020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</si>
  <si>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</si>
  <si>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</si>
  <si>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</si>
  <si>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0211150</t>
  </si>
  <si>
    <t>0990</t>
  </si>
  <si>
    <t>1150</t>
  </si>
  <si>
    <t>Методичне забезпечення діяльності навчальних закладів</t>
  </si>
  <si>
    <t>0211160</t>
  </si>
  <si>
    <t>1160</t>
  </si>
  <si>
    <t>Інші програми, заклади та заходи у сфері освіти</t>
  </si>
  <si>
    <t>0211161</t>
  </si>
  <si>
    <t>1161</t>
  </si>
  <si>
    <t>Забезпечення діяльності інших закладів у сфері освіти</t>
  </si>
  <si>
    <t>0213100</t>
  </si>
  <si>
    <t>3100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</si>
  <si>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</si>
  <si>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0213102</t>
  </si>
  <si>
    <t>3102</t>
  </si>
  <si>
    <t>Забезпечення соціальними послугами стаціонарного догляду з наданням місця для проживання, всебічної підтримки, захисту та безпеки осіб, які не можуть вести самостійний спосіб життя через похилий вік, фізичні та розумові вади, психічні захворювання аб</t>
  </si>
  <si>
    <t>0213190</t>
  </si>
  <si>
    <t>3190</t>
  </si>
  <si>
    <t>Соціальний захист ветеранів війни та праці</t>
  </si>
  <si>
    <t>0213192</t>
  </si>
  <si>
    <t>1030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</si>
  <si>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</si>
  <si>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</si>
  <si>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0213210</t>
  </si>
  <si>
    <t>1050</t>
  </si>
  <si>
    <t>3210</t>
  </si>
  <si>
    <t>Організація та проведення громадських робіт</t>
  </si>
  <si>
    <t>0214030</t>
  </si>
  <si>
    <t>0824</t>
  </si>
  <si>
    <t>4030</t>
  </si>
  <si>
    <t>Забезпечення діяльності бібліотек</t>
  </si>
  <si>
    <t>0214060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</si>
  <si>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</si>
  <si>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</si>
  <si>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</si>
  <si>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0215030</t>
  </si>
  <si>
    <t>5030</t>
  </si>
  <si>
    <t>Розвиток дитячо-юнацького та резервного спорту</t>
  </si>
  <si>
    <t>0215031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</si>
  <si>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</si>
  <si>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</si>
  <si>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</si>
  <si>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0216020</t>
  </si>
  <si>
    <t>0620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</si>
  <si>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</si>
  <si>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</si>
  <si>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0216030</t>
  </si>
  <si>
    <t>6030</t>
  </si>
  <si>
    <t>Організація благоустрою населених пунктів</t>
  </si>
  <si>
    <t>0216090</t>
  </si>
  <si>
    <t>0640</t>
  </si>
  <si>
    <t>6090</t>
  </si>
  <si>
    <t>Інша діяльність у сфері житлово-комунального господарства</t>
  </si>
  <si>
    <t>0217320</t>
  </si>
  <si>
    <t>7320</t>
  </si>
  <si>
    <t>Будівництво об`єктів соціально-культурного призначення</t>
  </si>
  <si>
    <t>0217325</t>
  </si>
  <si>
    <t>0443</t>
  </si>
  <si>
    <t>7325</t>
  </si>
  <si>
    <t>Будівництво споруд, установ та закладів фізичної культури і спорту</t>
  </si>
  <si>
    <t>0217330</t>
  </si>
  <si>
    <t>7330</t>
  </si>
  <si>
    <t>Будівництво інших об`єктів соціальної та виробничої інфраструктури комунальної власності</t>
  </si>
  <si>
    <t>0217370</t>
  </si>
  <si>
    <t>0490</t>
  </si>
  <si>
    <t>7370</t>
  </si>
  <si>
    <t>Реалізація інших заходів щодо соціально-економічного розвитку територій</t>
  </si>
  <si>
    <t>0217440</t>
  </si>
  <si>
    <t>7440</t>
  </si>
  <si>
    <t>Утримання та розвиток транспортної інфраструктури</t>
  </si>
  <si>
    <t>0217442</t>
  </si>
  <si>
    <t>0456</t>
  </si>
  <si>
    <t>7442</t>
  </si>
  <si>
    <t>Утримання та розвиток інших об`єктів транспортної інфраструктури</t>
  </si>
  <si>
    <t xml:space="preserve"> </t>
  </si>
  <si>
    <t xml:space="preserve"> Селищний голова</t>
  </si>
  <si>
    <t>Л.П.Милашевич</t>
  </si>
  <si>
    <t>Державне управління</t>
  </si>
  <si>
    <t>Освіта</t>
  </si>
  <si>
    <t>Соціальний захист та соціальне тзабезпечення</t>
  </si>
  <si>
    <t>Культура і мистецтво</t>
  </si>
  <si>
    <t>Фізична культура і спорт</t>
  </si>
  <si>
    <t>Житлово-комунальне господарство</t>
  </si>
  <si>
    <t>Економічна діяльність</t>
  </si>
  <si>
    <t>ЗМІНИ ДО РОЗПОДІЛУ</t>
  </si>
  <si>
    <t>видатків Бюджету Семенівської  селищної ради на 2018 рік</t>
  </si>
  <si>
    <t>"Про внесення змін до показників бюджету Семенівськької селищної обєднаної територіальної громади на 2018 рік"</t>
  </si>
  <si>
    <t>до рішення 34 сесії 1 скликання від 30.05.2018 року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</si>
</sst>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6"/>
  <sheetViews>
    <sheetView tabSelected="1" topLeftCell="D1" workbookViewId="0">
      <selection activeCell="A5" sqref="A5:P5"/>
    </sheetView>
  </sheetViews>
  <sheetFormatPr defaultRowHeight="12.75"/>
  <cols>
    <col min="1" max="3" width="12" customWidth="1"/>
    <col min="4" max="4" width="40.7109375" customWidth="1"/>
    <col min="5" max="16" width="11.5703125" customWidth="1"/>
  </cols>
  <sheetData>
    <row r="1" spans="1:16">
      <c r="A1" t="s">
        <v>0</v>
      </c>
      <c r="M1" t="s">
        <v>1</v>
      </c>
    </row>
    <row r="2" spans="1:16" ht="15" customHeight="1">
      <c r="M2" t="s">
        <v>121</v>
      </c>
    </row>
    <row r="3" spans="1:16" ht="38.25" customHeight="1">
      <c r="M3" s="26" t="s">
        <v>120</v>
      </c>
      <c r="N3" s="26"/>
      <c r="O3" s="26"/>
      <c r="P3" s="26"/>
    </row>
    <row r="5" spans="1:16">
      <c r="A5" s="22" t="s">
        <v>118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</row>
    <row r="6" spans="1:16">
      <c r="A6" s="22" t="s">
        <v>119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</row>
    <row r="7" spans="1:16">
      <c r="P7" s="1" t="s">
        <v>2</v>
      </c>
    </row>
    <row r="8" spans="1:16">
      <c r="A8" s="23" t="s">
        <v>3</v>
      </c>
      <c r="B8" s="23" t="s">
        <v>4</v>
      </c>
      <c r="C8" s="23" t="s">
        <v>5</v>
      </c>
      <c r="D8" s="24" t="s">
        <v>6</v>
      </c>
      <c r="E8" s="24" t="s">
        <v>7</v>
      </c>
      <c r="F8" s="24"/>
      <c r="G8" s="24"/>
      <c r="H8" s="24"/>
      <c r="I8" s="24"/>
      <c r="J8" s="24" t="s">
        <v>14</v>
      </c>
      <c r="K8" s="24"/>
      <c r="L8" s="24"/>
      <c r="M8" s="24"/>
      <c r="N8" s="24"/>
      <c r="O8" s="24"/>
      <c r="P8" s="25" t="s">
        <v>16</v>
      </c>
    </row>
    <row r="9" spans="1:16">
      <c r="A9" s="24"/>
      <c r="B9" s="24"/>
      <c r="C9" s="24"/>
      <c r="D9" s="24"/>
      <c r="E9" s="25" t="s">
        <v>8</v>
      </c>
      <c r="F9" s="24" t="s">
        <v>9</v>
      </c>
      <c r="G9" s="24" t="s">
        <v>10</v>
      </c>
      <c r="H9" s="24"/>
      <c r="I9" s="24" t="s">
        <v>13</v>
      </c>
      <c r="J9" s="25" t="s">
        <v>8</v>
      </c>
      <c r="K9" s="24" t="s">
        <v>9</v>
      </c>
      <c r="L9" s="24" t="s">
        <v>10</v>
      </c>
      <c r="M9" s="24"/>
      <c r="N9" s="24" t="s">
        <v>13</v>
      </c>
      <c r="O9" s="4" t="s">
        <v>10</v>
      </c>
      <c r="P9" s="24"/>
    </row>
    <row r="10" spans="1:16">
      <c r="A10" s="24"/>
      <c r="B10" s="24"/>
      <c r="C10" s="24"/>
      <c r="D10" s="24"/>
      <c r="E10" s="24"/>
      <c r="F10" s="24"/>
      <c r="G10" s="24" t="s">
        <v>11</v>
      </c>
      <c r="H10" s="24" t="s">
        <v>12</v>
      </c>
      <c r="I10" s="24"/>
      <c r="J10" s="24"/>
      <c r="K10" s="24"/>
      <c r="L10" s="24" t="s">
        <v>11</v>
      </c>
      <c r="M10" s="24" t="s">
        <v>12</v>
      </c>
      <c r="N10" s="24"/>
      <c r="O10" s="24" t="s">
        <v>15</v>
      </c>
      <c r="P10" s="24"/>
    </row>
    <row r="11" spans="1:16" ht="44.25" customHeight="1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>
      <c r="A12" s="4">
        <v>1</v>
      </c>
      <c r="B12" s="4">
        <v>2</v>
      </c>
      <c r="C12" s="4">
        <v>3</v>
      </c>
      <c r="D12" s="4">
        <v>4</v>
      </c>
      <c r="E12" s="5">
        <v>5</v>
      </c>
      <c r="F12" s="4">
        <v>6</v>
      </c>
      <c r="G12" s="4">
        <v>7</v>
      </c>
      <c r="H12" s="4">
        <v>8</v>
      </c>
      <c r="I12" s="4">
        <v>9</v>
      </c>
      <c r="J12" s="5">
        <v>10</v>
      </c>
      <c r="K12" s="4">
        <v>11</v>
      </c>
      <c r="L12" s="4">
        <v>12</v>
      </c>
      <c r="M12" s="4">
        <v>13</v>
      </c>
      <c r="N12" s="4">
        <v>14</v>
      </c>
      <c r="O12" s="4">
        <v>15</v>
      </c>
      <c r="P12" s="5">
        <v>16</v>
      </c>
    </row>
    <row r="13" spans="1:16" ht="25.5">
      <c r="A13" s="6" t="s">
        <v>17</v>
      </c>
      <c r="B13" s="7"/>
      <c r="C13" s="8"/>
      <c r="D13" s="9" t="s">
        <v>18</v>
      </c>
      <c r="E13" s="11">
        <v>314692</v>
      </c>
      <c r="F13" s="11">
        <v>314692</v>
      </c>
      <c r="G13" s="11">
        <v>570270</v>
      </c>
      <c r="H13" s="11">
        <v>-52980</v>
      </c>
      <c r="I13" s="11">
        <v>0</v>
      </c>
      <c r="J13" s="10">
        <v>3251464.61</v>
      </c>
      <c r="K13" s="11">
        <v>380779.28</v>
      </c>
      <c r="L13" s="11">
        <v>7303.44</v>
      </c>
      <c r="M13" s="11">
        <v>0</v>
      </c>
      <c r="N13" s="11">
        <v>2870685.33</v>
      </c>
      <c r="O13" s="11">
        <v>-256800</v>
      </c>
      <c r="P13" s="10">
        <f>E13+J13</f>
        <v>3566156.61</v>
      </c>
    </row>
    <row r="14" spans="1:16" ht="25.5">
      <c r="A14" s="6" t="s">
        <v>19</v>
      </c>
      <c r="B14" s="7"/>
      <c r="C14" s="8"/>
      <c r="D14" s="9" t="s">
        <v>18</v>
      </c>
      <c r="E14" s="11">
        <v>314692</v>
      </c>
      <c r="F14" s="11">
        <v>314692</v>
      </c>
      <c r="G14" s="11">
        <v>570270</v>
      </c>
      <c r="H14" s="11">
        <v>-52980</v>
      </c>
      <c r="I14" s="11">
        <v>0</v>
      </c>
      <c r="J14" s="10">
        <v>3251464.61</v>
      </c>
      <c r="K14" s="11">
        <v>380779.28</v>
      </c>
      <c r="L14" s="11">
        <v>7303.44</v>
      </c>
      <c r="M14" s="11">
        <v>0</v>
      </c>
      <c r="N14" s="11">
        <v>2870685.33</v>
      </c>
      <c r="O14" s="11">
        <v>-256800</v>
      </c>
      <c r="P14" s="10">
        <f>E14+J14</f>
        <v>3566156.61</v>
      </c>
    </row>
    <row r="15" spans="1:16">
      <c r="A15" s="6">
        <v>100</v>
      </c>
      <c r="B15" s="7"/>
      <c r="C15" s="8"/>
      <c r="D15" s="11" t="s">
        <v>111</v>
      </c>
      <c r="E15" s="10">
        <v>15200</v>
      </c>
      <c r="F15" s="11">
        <v>15200</v>
      </c>
      <c r="G15" s="11">
        <v>0</v>
      </c>
      <c r="H15" s="11">
        <v>200</v>
      </c>
      <c r="I15" s="11">
        <v>0</v>
      </c>
      <c r="J15" s="10">
        <v>3404440.09</v>
      </c>
      <c r="K15" s="11">
        <v>279064.76</v>
      </c>
      <c r="L15" s="11">
        <v>0</v>
      </c>
      <c r="M15" s="11">
        <v>0</v>
      </c>
      <c r="N15" s="11">
        <v>3125375.33</v>
      </c>
      <c r="O15" s="11">
        <v>-2110</v>
      </c>
      <c r="P15" s="10">
        <f>E15+J15</f>
        <v>3419640.09</v>
      </c>
    </row>
    <row r="16" spans="1:16" ht="63.75">
      <c r="A16" s="6">
        <v>210150</v>
      </c>
      <c r="B16" s="6" t="s">
        <v>21</v>
      </c>
      <c r="C16" s="12" t="s">
        <v>20</v>
      </c>
      <c r="D16" s="9" t="s">
        <v>22</v>
      </c>
      <c r="E16" s="10">
        <v>15200</v>
      </c>
      <c r="F16" s="11">
        <v>15200</v>
      </c>
      <c r="G16" s="11">
        <v>0</v>
      </c>
      <c r="H16" s="11">
        <v>200</v>
      </c>
      <c r="I16" s="11">
        <v>0</v>
      </c>
      <c r="J16" s="10">
        <v>3404440.09</v>
      </c>
      <c r="K16" s="11">
        <v>279064.76</v>
      </c>
      <c r="L16" s="11">
        <v>0</v>
      </c>
      <c r="M16" s="11">
        <v>0</v>
      </c>
      <c r="N16" s="11">
        <v>3125375.33</v>
      </c>
      <c r="O16" s="11">
        <v>-2110</v>
      </c>
      <c r="P16" s="10">
        <f>E16+J16</f>
        <v>3419640.09</v>
      </c>
    </row>
    <row r="17" spans="1:16" ht="38.25">
      <c r="A17" s="6" t="s">
        <v>23</v>
      </c>
      <c r="B17" s="6" t="s">
        <v>24</v>
      </c>
      <c r="C17" s="12" t="s">
        <v>20</v>
      </c>
      <c r="D17" s="9" t="s">
        <v>25</v>
      </c>
      <c r="E17" s="10">
        <v>0</v>
      </c>
      <c r="F17" s="11">
        <v>0</v>
      </c>
      <c r="G17" s="11">
        <v>0</v>
      </c>
      <c r="H17" s="11">
        <v>0</v>
      </c>
      <c r="I17" s="11">
        <v>0</v>
      </c>
      <c r="J17" s="10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0">
        <f>E17+J17</f>
        <v>0</v>
      </c>
    </row>
    <row r="18" spans="1:16">
      <c r="A18" s="6">
        <v>1000</v>
      </c>
      <c r="B18" s="6"/>
      <c r="C18" s="12"/>
      <c r="D18" s="11" t="s">
        <v>112</v>
      </c>
      <c r="E18" s="10">
        <f>E19+E20+E21+E22</f>
        <v>735892</v>
      </c>
      <c r="F18" s="10">
        <f t="shared" ref="F18:P18" si="0">F19+F20+F21+F22</f>
        <v>735892</v>
      </c>
      <c r="G18" s="10">
        <f t="shared" si="0"/>
        <v>570270</v>
      </c>
      <c r="H18" s="10">
        <f t="shared" si="0"/>
        <v>-52980</v>
      </c>
      <c r="I18" s="10">
        <f t="shared" si="0"/>
        <v>0</v>
      </c>
      <c r="J18" s="10">
        <f t="shared" si="0"/>
        <v>-207195.68</v>
      </c>
      <c r="K18" s="10">
        <f t="shared" si="0"/>
        <v>92804.32</v>
      </c>
      <c r="L18" s="10">
        <f t="shared" si="0"/>
        <v>0</v>
      </c>
      <c r="M18" s="10">
        <f t="shared" si="0"/>
        <v>0</v>
      </c>
      <c r="N18" s="10">
        <f t="shared" si="0"/>
        <v>-300000</v>
      </c>
      <c r="O18" s="10">
        <f t="shared" si="0"/>
        <v>-300000</v>
      </c>
      <c r="P18" s="10">
        <f t="shared" si="0"/>
        <v>528696.32000000007</v>
      </c>
    </row>
    <row r="19" spans="1:16">
      <c r="A19" s="6" t="s">
        <v>26</v>
      </c>
      <c r="B19" s="6" t="s">
        <v>28</v>
      </c>
      <c r="C19" s="12" t="s">
        <v>27</v>
      </c>
      <c r="D19" s="9" t="s">
        <v>29</v>
      </c>
      <c r="E19" s="10">
        <v>0</v>
      </c>
      <c r="F19" s="11">
        <v>0</v>
      </c>
      <c r="G19" s="11">
        <v>0</v>
      </c>
      <c r="H19" s="11">
        <v>0</v>
      </c>
      <c r="I19" s="11">
        <v>0</v>
      </c>
      <c r="J19" s="10">
        <v>92804.32</v>
      </c>
      <c r="K19" s="11">
        <v>92804.32</v>
      </c>
      <c r="L19" s="11">
        <v>0</v>
      </c>
      <c r="M19" s="11">
        <v>0</v>
      </c>
      <c r="N19" s="11">
        <v>0</v>
      </c>
      <c r="O19" s="11">
        <v>0</v>
      </c>
      <c r="P19" s="10">
        <f>E19+J19</f>
        <v>92804.32</v>
      </c>
    </row>
    <row r="20" spans="1:16" ht="63.75">
      <c r="A20" s="6" t="s">
        <v>30</v>
      </c>
      <c r="B20" s="6" t="s">
        <v>32</v>
      </c>
      <c r="C20" s="12" t="s">
        <v>31</v>
      </c>
      <c r="D20" s="9" t="s">
        <v>33</v>
      </c>
      <c r="E20" s="10">
        <v>735892</v>
      </c>
      <c r="F20" s="11">
        <v>735892</v>
      </c>
      <c r="G20" s="11">
        <v>570270</v>
      </c>
      <c r="H20" s="11">
        <v>-52980</v>
      </c>
      <c r="I20" s="11">
        <v>0</v>
      </c>
      <c r="J20" s="10">
        <v>-300000</v>
      </c>
      <c r="K20" s="11">
        <v>0</v>
      </c>
      <c r="L20" s="11">
        <v>0</v>
      </c>
      <c r="M20" s="11">
        <v>0</v>
      </c>
      <c r="N20" s="11">
        <v>-300000</v>
      </c>
      <c r="O20" s="11">
        <v>-300000</v>
      </c>
      <c r="P20" s="10">
        <f>E20+J20</f>
        <v>435892</v>
      </c>
    </row>
    <row r="21" spans="1:16" ht="25.5">
      <c r="A21" s="6" t="s">
        <v>34</v>
      </c>
      <c r="B21" s="6" t="s">
        <v>36</v>
      </c>
      <c r="C21" s="12" t="s">
        <v>35</v>
      </c>
      <c r="D21" s="9" t="s">
        <v>37</v>
      </c>
      <c r="E21" s="10">
        <v>15000</v>
      </c>
      <c r="F21" s="11">
        <v>15000</v>
      </c>
      <c r="G21" s="11">
        <v>0</v>
      </c>
      <c r="H21" s="11">
        <v>0</v>
      </c>
      <c r="I21" s="11">
        <v>0</v>
      </c>
      <c r="J21" s="10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0">
        <f>E21+J21</f>
        <v>15000</v>
      </c>
    </row>
    <row r="22" spans="1:16">
      <c r="A22" s="6" t="s">
        <v>38</v>
      </c>
      <c r="B22" s="6" t="s">
        <v>39</v>
      </c>
      <c r="C22" s="8"/>
      <c r="D22" s="9" t="s">
        <v>40</v>
      </c>
      <c r="E22" s="10">
        <v>-15000</v>
      </c>
      <c r="F22" s="11">
        <v>-15000</v>
      </c>
      <c r="G22" s="11">
        <v>0</v>
      </c>
      <c r="H22" s="11">
        <v>0</v>
      </c>
      <c r="I22" s="11">
        <v>0</v>
      </c>
      <c r="J22" s="10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0">
        <f>E22+J22</f>
        <v>-15000</v>
      </c>
    </row>
    <row r="23" spans="1:16" ht="25.5">
      <c r="A23" s="13" t="s">
        <v>41</v>
      </c>
      <c r="B23" s="13" t="s">
        <v>42</v>
      </c>
      <c r="C23" s="14" t="s">
        <v>35</v>
      </c>
      <c r="D23" s="15" t="s">
        <v>43</v>
      </c>
      <c r="E23" s="16">
        <v>-15000</v>
      </c>
      <c r="F23" s="17">
        <v>-15000</v>
      </c>
      <c r="G23" s="17">
        <v>0</v>
      </c>
      <c r="H23" s="17">
        <v>0</v>
      </c>
      <c r="I23" s="17">
        <v>0</v>
      </c>
      <c r="J23" s="16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6">
        <f>E23+J23</f>
        <v>-15000</v>
      </c>
    </row>
    <row r="24" spans="1:16">
      <c r="A24" s="6">
        <v>3000</v>
      </c>
      <c r="B24" s="13"/>
      <c r="C24" s="14"/>
      <c r="D24" s="11" t="s">
        <v>113</v>
      </c>
      <c r="E24" s="10">
        <f>E25+E27+E29</f>
        <v>2000</v>
      </c>
      <c r="F24" s="10">
        <f t="shared" ref="F24:P24" si="1">F25+F27+F29</f>
        <v>2000</v>
      </c>
      <c r="G24" s="10">
        <f t="shared" si="1"/>
        <v>0</v>
      </c>
      <c r="H24" s="10">
        <f t="shared" si="1"/>
        <v>0</v>
      </c>
      <c r="I24" s="10">
        <f t="shared" si="1"/>
        <v>0</v>
      </c>
      <c r="J24" s="10">
        <f t="shared" si="1"/>
        <v>-491089.8</v>
      </c>
      <c r="K24" s="10">
        <f t="shared" si="1"/>
        <v>8910.1999999999989</v>
      </c>
      <c r="L24" s="10">
        <f t="shared" si="1"/>
        <v>7303.44</v>
      </c>
      <c r="M24" s="10">
        <f t="shared" si="1"/>
        <v>0</v>
      </c>
      <c r="N24" s="10">
        <f t="shared" si="1"/>
        <v>-500000</v>
      </c>
      <c r="O24" s="10">
        <f t="shared" si="1"/>
        <v>-500000</v>
      </c>
      <c r="P24" s="10">
        <f t="shared" si="1"/>
        <v>-489089.8</v>
      </c>
    </row>
    <row r="25" spans="1:16" ht="51">
      <c r="A25" s="6" t="s">
        <v>44</v>
      </c>
      <c r="B25" s="6" t="s">
        <v>45</v>
      </c>
      <c r="C25" s="8"/>
      <c r="D25" s="9" t="s">
        <v>46</v>
      </c>
      <c r="E25" s="10">
        <v>-47700</v>
      </c>
      <c r="F25" s="11">
        <v>-47700</v>
      </c>
      <c r="G25" s="11">
        <v>0</v>
      </c>
      <c r="H25" s="11">
        <v>0</v>
      </c>
      <c r="I25" s="11">
        <v>0</v>
      </c>
      <c r="J25" s="10">
        <v>-500000</v>
      </c>
      <c r="K25" s="11">
        <v>0</v>
      </c>
      <c r="L25" s="11">
        <v>0</v>
      </c>
      <c r="M25" s="11">
        <v>0</v>
      </c>
      <c r="N25" s="11">
        <v>-500000</v>
      </c>
      <c r="O25" s="11">
        <v>-500000</v>
      </c>
      <c r="P25" s="10">
        <f>E25+J25</f>
        <v>-547700</v>
      </c>
    </row>
    <row r="26" spans="1:16" ht="76.5">
      <c r="A26" s="13" t="s">
        <v>47</v>
      </c>
      <c r="B26" s="13" t="s">
        <v>48</v>
      </c>
      <c r="C26" s="14" t="s">
        <v>32</v>
      </c>
      <c r="D26" s="15" t="s">
        <v>49</v>
      </c>
      <c r="E26" s="16">
        <v>-47700</v>
      </c>
      <c r="F26" s="17">
        <v>-47700</v>
      </c>
      <c r="G26" s="17">
        <v>0</v>
      </c>
      <c r="H26" s="17">
        <v>0</v>
      </c>
      <c r="I26" s="17">
        <v>0</v>
      </c>
      <c r="J26" s="16">
        <v>-500000</v>
      </c>
      <c r="K26" s="17">
        <v>0</v>
      </c>
      <c r="L26" s="17">
        <v>0</v>
      </c>
      <c r="M26" s="17">
        <v>0</v>
      </c>
      <c r="N26" s="17">
        <v>-500000</v>
      </c>
      <c r="O26" s="17">
        <v>-500000</v>
      </c>
      <c r="P26" s="16">
        <f>E26+J26</f>
        <v>-547700</v>
      </c>
    </row>
    <row r="27" spans="1:16">
      <c r="A27" s="6" t="s">
        <v>50</v>
      </c>
      <c r="B27" s="6" t="s">
        <v>51</v>
      </c>
      <c r="C27" s="8"/>
      <c r="D27" s="9" t="s">
        <v>52</v>
      </c>
      <c r="E27" s="10">
        <v>49700</v>
      </c>
      <c r="F27" s="11">
        <v>49700</v>
      </c>
      <c r="G27" s="11">
        <v>0</v>
      </c>
      <c r="H27" s="11">
        <v>0</v>
      </c>
      <c r="I27" s="11">
        <v>0</v>
      </c>
      <c r="J27" s="10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0">
        <f>E27+J27</f>
        <v>49700</v>
      </c>
    </row>
    <row r="28" spans="1:16" ht="38.25">
      <c r="A28" s="13" t="s">
        <v>53</v>
      </c>
      <c r="B28" s="13" t="s">
        <v>55</v>
      </c>
      <c r="C28" s="14" t="s">
        <v>54</v>
      </c>
      <c r="D28" s="15" t="s">
        <v>56</v>
      </c>
      <c r="E28" s="16">
        <v>49700</v>
      </c>
      <c r="F28" s="17">
        <v>49700</v>
      </c>
      <c r="G28" s="17">
        <v>0</v>
      </c>
      <c r="H28" s="17">
        <v>0</v>
      </c>
      <c r="I28" s="17">
        <v>0</v>
      </c>
      <c r="J28" s="16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6">
        <f>E28+J28</f>
        <v>49700</v>
      </c>
    </row>
    <row r="29" spans="1:16">
      <c r="A29" s="6" t="s">
        <v>57</v>
      </c>
      <c r="B29" s="6" t="s">
        <v>59</v>
      </c>
      <c r="C29" s="12" t="s">
        <v>58</v>
      </c>
      <c r="D29" s="9" t="s">
        <v>60</v>
      </c>
      <c r="E29" s="10">
        <v>0</v>
      </c>
      <c r="F29" s="11">
        <v>0</v>
      </c>
      <c r="G29" s="11">
        <v>0</v>
      </c>
      <c r="H29" s="11">
        <v>0</v>
      </c>
      <c r="I29" s="11">
        <v>0</v>
      </c>
      <c r="J29" s="10">
        <v>8910.1999999999989</v>
      </c>
      <c r="K29" s="11">
        <v>8910.1999999999989</v>
      </c>
      <c r="L29" s="11">
        <v>7303.44</v>
      </c>
      <c r="M29" s="11">
        <v>0</v>
      </c>
      <c r="N29" s="11">
        <v>0</v>
      </c>
      <c r="O29" s="11">
        <v>0</v>
      </c>
      <c r="P29" s="10">
        <f>E29+J29</f>
        <v>8910.1999999999989</v>
      </c>
    </row>
    <row r="30" spans="1:16">
      <c r="A30" s="6">
        <v>4000</v>
      </c>
      <c r="B30" s="6"/>
      <c r="C30" s="12"/>
      <c r="D30" s="11" t="s">
        <v>114</v>
      </c>
      <c r="E30" s="10">
        <f>E31+E32</f>
        <v>-2770</v>
      </c>
      <c r="F30" s="10">
        <f t="shared" ref="F30:P30" si="2">F31+F32</f>
        <v>-2770</v>
      </c>
      <c r="G30" s="10">
        <f t="shared" si="2"/>
        <v>0</v>
      </c>
      <c r="H30" s="10">
        <f t="shared" si="2"/>
        <v>0</v>
      </c>
      <c r="I30" s="10">
        <f t="shared" si="2"/>
        <v>0</v>
      </c>
      <c r="J30" s="10">
        <f t="shared" si="2"/>
        <v>0</v>
      </c>
      <c r="K30" s="10">
        <f t="shared" si="2"/>
        <v>0</v>
      </c>
      <c r="L30" s="10">
        <f t="shared" si="2"/>
        <v>0</v>
      </c>
      <c r="M30" s="10">
        <f t="shared" si="2"/>
        <v>0</v>
      </c>
      <c r="N30" s="10">
        <f t="shared" si="2"/>
        <v>0</v>
      </c>
      <c r="O30" s="10">
        <f t="shared" si="2"/>
        <v>0</v>
      </c>
      <c r="P30" s="10">
        <f t="shared" si="2"/>
        <v>-2770</v>
      </c>
    </row>
    <row r="31" spans="1:16">
      <c r="A31" s="6" t="s">
        <v>61</v>
      </c>
      <c r="B31" s="6" t="s">
        <v>63</v>
      </c>
      <c r="C31" s="12" t="s">
        <v>62</v>
      </c>
      <c r="D31" s="9" t="s">
        <v>64</v>
      </c>
      <c r="E31" s="10">
        <v>-2770</v>
      </c>
      <c r="F31" s="11">
        <v>-2770</v>
      </c>
      <c r="G31" s="11">
        <v>0</v>
      </c>
      <c r="H31" s="11">
        <v>0</v>
      </c>
      <c r="I31" s="11">
        <v>0</v>
      </c>
      <c r="J31" s="10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0">
        <f>E31+J31</f>
        <v>-2770</v>
      </c>
    </row>
    <row r="32" spans="1:16" ht="38.25">
      <c r="A32" s="6" t="s">
        <v>65</v>
      </c>
      <c r="B32" s="6" t="s">
        <v>67</v>
      </c>
      <c r="C32" s="12" t="s">
        <v>66</v>
      </c>
      <c r="D32" s="9" t="s">
        <v>68</v>
      </c>
      <c r="E32" s="10">
        <v>0</v>
      </c>
      <c r="F32" s="11">
        <v>0</v>
      </c>
      <c r="G32" s="11">
        <v>0</v>
      </c>
      <c r="H32" s="11">
        <v>0</v>
      </c>
      <c r="I32" s="11">
        <v>0</v>
      </c>
      <c r="J32" s="10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0">
        <f>E32+J32</f>
        <v>0</v>
      </c>
    </row>
    <row r="33" spans="1:16">
      <c r="A33" s="6">
        <v>5000</v>
      </c>
      <c r="B33" s="6"/>
      <c r="C33" s="12"/>
      <c r="D33" s="11" t="s">
        <v>115</v>
      </c>
      <c r="E33" s="10">
        <v>-18000</v>
      </c>
      <c r="F33" s="11">
        <v>-18000</v>
      </c>
      <c r="G33" s="11">
        <v>0</v>
      </c>
      <c r="H33" s="11">
        <v>0</v>
      </c>
      <c r="I33" s="11">
        <v>0</v>
      </c>
      <c r="J33" s="10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0">
        <f>E33+J33</f>
        <v>-18000</v>
      </c>
    </row>
    <row r="34" spans="1:16" ht="25.5">
      <c r="A34" s="6" t="s">
        <v>69</v>
      </c>
      <c r="B34" s="6" t="s">
        <v>70</v>
      </c>
      <c r="C34" s="8"/>
      <c r="D34" s="9" t="s">
        <v>71</v>
      </c>
      <c r="E34" s="10">
        <v>-18000</v>
      </c>
      <c r="F34" s="11">
        <v>-18000</v>
      </c>
      <c r="G34" s="11">
        <v>0</v>
      </c>
      <c r="H34" s="11">
        <v>0</v>
      </c>
      <c r="I34" s="11">
        <v>0</v>
      </c>
      <c r="J34" s="10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0">
        <f>E34+J34</f>
        <v>-18000</v>
      </c>
    </row>
    <row r="35" spans="1:16" ht="38.25">
      <c r="A35" s="13" t="s">
        <v>72</v>
      </c>
      <c r="B35" s="13" t="s">
        <v>74</v>
      </c>
      <c r="C35" s="14" t="s">
        <v>73</v>
      </c>
      <c r="D35" s="15" t="s">
        <v>75</v>
      </c>
      <c r="E35" s="16">
        <v>-18000</v>
      </c>
      <c r="F35" s="17">
        <v>-18000</v>
      </c>
      <c r="G35" s="17">
        <v>0</v>
      </c>
      <c r="H35" s="17">
        <v>0</v>
      </c>
      <c r="I35" s="17">
        <v>0</v>
      </c>
      <c r="J35" s="16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6">
        <f>E35+J35</f>
        <v>-18000</v>
      </c>
    </row>
    <row r="36" spans="1:16">
      <c r="A36" s="6">
        <v>6000</v>
      </c>
      <c r="B36" s="6"/>
      <c r="C36" s="12"/>
      <c r="D36" s="11" t="s">
        <v>116</v>
      </c>
      <c r="E36" s="10">
        <f>E37+E38+E39</f>
        <v>125770</v>
      </c>
      <c r="F36" s="10">
        <f t="shared" ref="F36:P36" si="3">F37+F38+F39</f>
        <v>125770</v>
      </c>
      <c r="G36" s="10">
        <f t="shared" si="3"/>
        <v>0</v>
      </c>
      <c r="H36" s="10">
        <f t="shared" si="3"/>
        <v>0</v>
      </c>
      <c r="I36" s="10">
        <f t="shared" si="3"/>
        <v>0</v>
      </c>
      <c r="J36" s="10">
        <f t="shared" si="3"/>
        <v>2110</v>
      </c>
      <c r="K36" s="10">
        <f t="shared" si="3"/>
        <v>0</v>
      </c>
      <c r="L36" s="10">
        <f t="shared" si="3"/>
        <v>0</v>
      </c>
      <c r="M36" s="10">
        <f t="shared" si="3"/>
        <v>0</v>
      </c>
      <c r="N36" s="10">
        <f t="shared" si="3"/>
        <v>2110</v>
      </c>
      <c r="O36" s="16">
        <f t="shared" si="3"/>
        <v>2110</v>
      </c>
      <c r="P36" s="16">
        <f t="shared" si="3"/>
        <v>127880</v>
      </c>
    </row>
    <row r="37" spans="1:16" ht="51">
      <c r="A37" s="6" t="s">
        <v>76</v>
      </c>
      <c r="B37" s="6" t="s">
        <v>78</v>
      </c>
      <c r="C37" s="12" t="s">
        <v>77</v>
      </c>
      <c r="D37" s="9" t="s">
        <v>79</v>
      </c>
      <c r="E37" s="10">
        <v>18000</v>
      </c>
      <c r="F37" s="11">
        <v>18000</v>
      </c>
      <c r="G37" s="11">
        <v>0</v>
      </c>
      <c r="H37" s="11">
        <v>0</v>
      </c>
      <c r="I37" s="11">
        <v>0</v>
      </c>
      <c r="J37" s="10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0">
        <f>E37+J37</f>
        <v>18000</v>
      </c>
    </row>
    <row r="38" spans="1:16">
      <c r="A38" s="6" t="s">
        <v>80</v>
      </c>
      <c r="B38" s="6" t="s">
        <v>81</v>
      </c>
      <c r="C38" s="12" t="s">
        <v>77</v>
      </c>
      <c r="D38" s="9" t="s">
        <v>82</v>
      </c>
      <c r="E38" s="10">
        <v>105000</v>
      </c>
      <c r="F38" s="11">
        <v>105000</v>
      </c>
      <c r="G38" s="11">
        <v>0</v>
      </c>
      <c r="H38" s="11">
        <v>0</v>
      </c>
      <c r="I38" s="11">
        <v>0</v>
      </c>
      <c r="J38" s="10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0">
        <f>E38+J38</f>
        <v>105000</v>
      </c>
    </row>
    <row r="39" spans="1:16" ht="25.5">
      <c r="A39" s="6" t="s">
        <v>83</v>
      </c>
      <c r="B39" s="6" t="s">
        <v>85</v>
      </c>
      <c r="C39" s="12" t="s">
        <v>84</v>
      </c>
      <c r="D39" s="9" t="s">
        <v>86</v>
      </c>
      <c r="E39" s="10">
        <v>2770</v>
      </c>
      <c r="F39" s="11">
        <v>2770</v>
      </c>
      <c r="G39" s="11">
        <v>0</v>
      </c>
      <c r="H39" s="11">
        <v>0</v>
      </c>
      <c r="I39" s="11">
        <v>0</v>
      </c>
      <c r="J39" s="10">
        <v>2110</v>
      </c>
      <c r="K39" s="11">
        <v>0</v>
      </c>
      <c r="L39" s="11">
        <v>0</v>
      </c>
      <c r="M39" s="11">
        <v>0</v>
      </c>
      <c r="N39" s="11">
        <v>2110</v>
      </c>
      <c r="O39" s="11">
        <v>2110</v>
      </c>
      <c r="P39" s="10">
        <f>E39+J39</f>
        <v>4880</v>
      </c>
    </row>
    <row r="40" spans="1:16">
      <c r="A40" s="6">
        <v>7000</v>
      </c>
      <c r="B40" s="6"/>
      <c r="C40" s="12"/>
      <c r="D40" s="11" t="s">
        <v>117</v>
      </c>
      <c r="E40" s="10">
        <f>E41+E42+E43+E44+E45</f>
        <v>-543400</v>
      </c>
      <c r="F40" s="10">
        <f t="shared" ref="F40:P40" si="4">F41+F42+F43+F44+F45</f>
        <v>-543400</v>
      </c>
      <c r="G40" s="10">
        <f t="shared" si="4"/>
        <v>0</v>
      </c>
      <c r="H40" s="10">
        <f t="shared" si="4"/>
        <v>0</v>
      </c>
      <c r="I40" s="10">
        <f t="shared" si="4"/>
        <v>0</v>
      </c>
      <c r="J40" s="10">
        <f t="shared" si="4"/>
        <v>543200</v>
      </c>
      <c r="K40" s="10">
        <f t="shared" si="4"/>
        <v>0</v>
      </c>
      <c r="L40" s="10">
        <f t="shared" si="4"/>
        <v>0</v>
      </c>
      <c r="M40" s="10">
        <f t="shared" si="4"/>
        <v>0</v>
      </c>
      <c r="N40" s="10">
        <f t="shared" si="4"/>
        <v>543200</v>
      </c>
      <c r="O40" s="10">
        <f t="shared" si="4"/>
        <v>543200</v>
      </c>
      <c r="P40" s="10">
        <f t="shared" si="4"/>
        <v>-200</v>
      </c>
    </row>
    <row r="41" spans="1:16" ht="25.5">
      <c r="A41" s="6" t="s">
        <v>87</v>
      </c>
      <c r="B41" s="6" t="s">
        <v>88</v>
      </c>
      <c r="C41" s="8"/>
      <c r="D41" s="9" t="s">
        <v>89</v>
      </c>
      <c r="E41" s="10">
        <v>0</v>
      </c>
      <c r="F41" s="11">
        <v>0</v>
      </c>
      <c r="G41" s="11">
        <v>0</v>
      </c>
      <c r="H41" s="11">
        <v>0</v>
      </c>
      <c r="I41" s="11">
        <v>0</v>
      </c>
      <c r="J41" s="10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0">
        <f t="shared" ref="P41:P46" si="5">E41+J41</f>
        <v>0</v>
      </c>
    </row>
    <row r="42" spans="1:16" ht="25.5">
      <c r="A42" s="13" t="s">
        <v>90</v>
      </c>
      <c r="B42" s="13" t="s">
        <v>92</v>
      </c>
      <c r="C42" s="14" t="s">
        <v>91</v>
      </c>
      <c r="D42" s="15" t="s">
        <v>93</v>
      </c>
      <c r="E42" s="16">
        <v>0</v>
      </c>
      <c r="F42" s="17">
        <v>0</v>
      </c>
      <c r="G42" s="17">
        <v>0</v>
      </c>
      <c r="H42" s="17">
        <v>0</v>
      </c>
      <c r="I42" s="17">
        <v>0</v>
      </c>
      <c r="J42" s="16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6">
        <f t="shared" si="5"/>
        <v>0</v>
      </c>
    </row>
    <row r="43" spans="1:16" ht="38.25">
      <c r="A43" s="6" t="s">
        <v>94</v>
      </c>
      <c r="B43" s="6" t="s">
        <v>95</v>
      </c>
      <c r="C43" s="12" t="s">
        <v>91</v>
      </c>
      <c r="D43" s="9" t="s">
        <v>96</v>
      </c>
      <c r="E43" s="10">
        <v>0</v>
      </c>
      <c r="F43" s="11">
        <v>0</v>
      </c>
      <c r="G43" s="11">
        <v>0</v>
      </c>
      <c r="H43" s="11">
        <v>0</v>
      </c>
      <c r="I43" s="11">
        <v>0</v>
      </c>
      <c r="J43" s="10">
        <v>500000</v>
      </c>
      <c r="K43" s="11">
        <v>0</v>
      </c>
      <c r="L43" s="11">
        <v>0</v>
      </c>
      <c r="M43" s="11">
        <v>0</v>
      </c>
      <c r="N43" s="11">
        <v>500000</v>
      </c>
      <c r="O43" s="11">
        <v>500000</v>
      </c>
      <c r="P43" s="10">
        <f t="shared" si="5"/>
        <v>500000</v>
      </c>
    </row>
    <row r="44" spans="1:16" ht="25.5">
      <c r="A44" s="6" t="s">
        <v>97</v>
      </c>
      <c r="B44" s="6" t="s">
        <v>99</v>
      </c>
      <c r="C44" s="12" t="s">
        <v>98</v>
      </c>
      <c r="D44" s="9" t="s">
        <v>100</v>
      </c>
      <c r="E44" s="10">
        <v>0</v>
      </c>
      <c r="F44" s="11">
        <v>0</v>
      </c>
      <c r="G44" s="11">
        <v>0</v>
      </c>
      <c r="H44" s="11">
        <v>0</v>
      </c>
      <c r="I44" s="11">
        <v>0</v>
      </c>
      <c r="J44" s="10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0">
        <f t="shared" si="5"/>
        <v>0</v>
      </c>
    </row>
    <row r="45" spans="1:16" ht="25.5">
      <c r="A45" s="6" t="s">
        <v>101</v>
      </c>
      <c r="B45" s="6" t="s">
        <v>102</v>
      </c>
      <c r="C45" s="8"/>
      <c r="D45" s="9" t="s">
        <v>103</v>
      </c>
      <c r="E45" s="10">
        <v>-543400</v>
      </c>
      <c r="F45" s="11">
        <v>-543400</v>
      </c>
      <c r="G45" s="11">
        <v>0</v>
      </c>
      <c r="H45" s="11">
        <v>0</v>
      </c>
      <c r="I45" s="11">
        <v>0</v>
      </c>
      <c r="J45" s="10">
        <v>43200</v>
      </c>
      <c r="K45" s="11">
        <v>0</v>
      </c>
      <c r="L45" s="11">
        <v>0</v>
      </c>
      <c r="M45" s="11">
        <v>0</v>
      </c>
      <c r="N45" s="11">
        <v>43200</v>
      </c>
      <c r="O45" s="11">
        <v>43200</v>
      </c>
      <c r="P45" s="10">
        <f t="shared" si="5"/>
        <v>-500200</v>
      </c>
    </row>
    <row r="46" spans="1:16" ht="25.5">
      <c r="A46" s="13" t="s">
        <v>104</v>
      </c>
      <c r="B46" s="13" t="s">
        <v>106</v>
      </c>
      <c r="C46" s="14" t="s">
        <v>105</v>
      </c>
      <c r="D46" s="15" t="s">
        <v>107</v>
      </c>
      <c r="E46" s="16">
        <v>-543400</v>
      </c>
      <c r="F46" s="17">
        <v>-543400</v>
      </c>
      <c r="G46" s="17">
        <v>0</v>
      </c>
      <c r="H46" s="17">
        <v>0</v>
      </c>
      <c r="I46" s="17">
        <v>0</v>
      </c>
      <c r="J46" s="16">
        <v>43200</v>
      </c>
      <c r="K46" s="17">
        <v>0</v>
      </c>
      <c r="L46" s="17">
        <v>0</v>
      </c>
      <c r="M46" s="17">
        <v>0</v>
      </c>
      <c r="N46" s="17">
        <v>43200</v>
      </c>
      <c r="O46" s="17">
        <v>43200</v>
      </c>
      <c r="P46" s="16">
        <f t="shared" si="5"/>
        <v>-500200</v>
      </c>
    </row>
    <row r="47" spans="1:16">
      <c r="A47" s="18"/>
      <c r="B47" s="19" t="s">
        <v>108</v>
      </c>
      <c r="C47" s="20"/>
      <c r="D47" s="10" t="s">
        <v>8</v>
      </c>
      <c r="E47" s="10">
        <f>E15+E18+E24+E30+E33+E36+E40</f>
        <v>314692</v>
      </c>
      <c r="F47" s="10">
        <f t="shared" ref="F47:P47" si="6">F15+F18+F24+F30+F33+F36+F40</f>
        <v>314692</v>
      </c>
      <c r="G47" s="10">
        <f t="shared" si="6"/>
        <v>570270</v>
      </c>
      <c r="H47" s="10">
        <f t="shared" si="6"/>
        <v>-52780</v>
      </c>
      <c r="I47" s="10">
        <f t="shared" si="6"/>
        <v>0</v>
      </c>
      <c r="J47" s="10">
        <f t="shared" si="6"/>
        <v>3251464.61</v>
      </c>
      <c r="K47" s="10">
        <f t="shared" si="6"/>
        <v>380779.28</v>
      </c>
      <c r="L47" s="10">
        <f t="shared" si="6"/>
        <v>7303.44</v>
      </c>
      <c r="M47" s="10">
        <f t="shared" si="6"/>
        <v>0</v>
      </c>
      <c r="N47" s="10">
        <f t="shared" si="6"/>
        <v>2870685.33</v>
      </c>
      <c r="O47" s="10">
        <f t="shared" si="6"/>
        <v>-256800</v>
      </c>
      <c r="P47" s="10">
        <f t="shared" si="6"/>
        <v>3566156.6100000003</v>
      </c>
    </row>
    <row r="50" spans="1:9">
      <c r="B50" s="2" t="s">
        <v>109</v>
      </c>
      <c r="I50" s="2" t="s">
        <v>110</v>
      </c>
    </row>
    <row r="53" spans="1:9">
      <c r="A53" s="3"/>
    </row>
    <row r="54" spans="1:9">
      <c r="A54" s="3"/>
    </row>
    <row r="55" spans="1:9">
      <c r="A55" s="3"/>
    </row>
    <row r="56" spans="1:9">
      <c r="A56" s="3"/>
    </row>
  </sheetData>
  <mergeCells count="23">
    <mergeCell ref="J8:O8"/>
    <mergeCell ref="N9:N11"/>
    <mergeCell ref="J9:J11"/>
    <mergeCell ref="K9:K11"/>
    <mergeCell ref="L9:M9"/>
    <mergeCell ref="L10:L11"/>
    <mergeCell ref="M10:M11"/>
    <mergeCell ref="M3:P3"/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10:O11"/>
    <mergeCell ref="P8:P11"/>
    <mergeCell ref="G10:G11"/>
    <mergeCell ref="H10:H11"/>
    <mergeCell ref="I9:I11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SEM12</dc:creator>
  <cp:lastModifiedBy>SEM12</cp:lastModifiedBy>
  <dcterms:created xsi:type="dcterms:W3CDTF">2018-05-25T06:34:25Z</dcterms:created>
  <dcterms:modified xsi:type="dcterms:W3CDTF">2018-05-29T09:16:50Z</dcterms:modified>
</cp:coreProperties>
</file>