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40" i="1" l="1"/>
  <c r="L41" i="1" s="1"/>
  <c r="L39" i="1"/>
  <c r="L22" i="1"/>
  <c r="L45" i="1" s="1"/>
  <c r="L51" i="1" s="1"/>
  <c r="L19" i="1"/>
  <c r="L18" i="1"/>
  <c r="L17" i="1" s="1"/>
  <c r="K40" i="1"/>
  <c r="K39" i="1"/>
  <c r="K19" i="1"/>
  <c r="K22" i="1" s="1"/>
  <c r="K18" i="1"/>
  <c r="K21" i="1" s="1"/>
  <c r="J40" i="1"/>
  <c r="J39" i="1"/>
  <c r="J41" i="1" s="1"/>
  <c r="J19" i="1"/>
  <c r="J22" i="1" s="1"/>
  <c r="J18" i="1"/>
  <c r="J21" i="1" s="1"/>
  <c r="I40" i="1"/>
  <c r="I41" i="1" s="1"/>
  <c r="I39" i="1"/>
  <c r="I19" i="1"/>
  <c r="I22" i="1" s="1"/>
  <c r="I18" i="1"/>
  <c r="I6" i="1"/>
  <c r="G40" i="1"/>
  <c r="H40" i="1"/>
  <c r="H39" i="1"/>
  <c r="H41" i="1" s="1"/>
  <c r="G22" i="1"/>
  <c r="G45" i="1" s="1"/>
  <c r="G51" i="1" s="1"/>
  <c r="G19" i="1"/>
  <c r="H19" i="1"/>
  <c r="H22" i="1" s="1"/>
  <c r="H18" i="1"/>
  <c r="H21" i="1" s="1"/>
  <c r="H44" i="1" s="1"/>
  <c r="H50" i="1" s="1"/>
  <c r="F6" i="1"/>
  <c r="G6" i="1"/>
  <c r="H6" i="1"/>
  <c r="G39" i="1"/>
  <c r="G41" i="1" s="1"/>
  <c r="G18" i="1"/>
  <c r="G17" i="1" s="1"/>
  <c r="F40" i="1"/>
  <c r="F41" i="1" s="1"/>
  <c r="F39" i="1"/>
  <c r="F19" i="1"/>
  <c r="F22" i="1" s="1"/>
  <c r="F18" i="1"/>
  <c r="E40" i="1"/>
  <c r="E39" i="1"/>
  <c r="E19" i="1"/>
  <c r="E22" i="1" s="1"/>
  <c r="E45" i="1" s="1"/>
  <c r="E51" i="1" s="1"/>
  <c r="E18" i="1"/>
  <c r="E14" i="1"/>
  <c r="E6" i="1"/>
  <c r="D6" i="1"/>
  <c r="C6" i="1"/>
  <c r="I45" i="1" l="1"/>
  <c r="I51" i="1" s="1"/>
  <c r="I28" i="1"/>
  <c r="K41" i="1"/>
  <c r="G28" i="1"/>
  <c r="K45" i="1"/>
  <c r="K51" i="1" s="1"/>
  <c r="K28" i="1"/>
  <c r="E41" i="1"/>
  <c r="I17" i="1"/>
  <c r="L21" i="1"/>
  <c r="K20" i="1"/>
  <c r="K44" i="1"/>
  <c r="K27" i="1"/>
  <c r="K17" i="1"/>
  <c r="J45" i="1"/>
  <c r="J51" i="1" s="1"/>
  <c r="J28" i="1"/>
  <c r="J20" i="1"/>
  <c r="J44" i="1"/>
  <c r="J27" i="1"/>
  <c r="J29" i="1" s="1"/>
  <c r="J17" i="1"/>
  <c r="I21" i="1"/>
  <c r="I20" i="1" s="1"/>
  <c r="H27" i="1"/>
  <c r="H20" i="1"/>
  <c r="H45" i="1"/>
  <c r="H28" i="1"/>
  <c r="H17" i="1"/>
  <c r="F45" i="1"/>
  <c r="F51" i="1" s="1"/>
  <c r="F28" i="1"/>
  <c r="F17" i="1"/>
  <c r="G21" i="1"/>
  <c r="E17" i="1"/>
  <c r="F21" i="1"/>
  <c r="E28" i="1"/>
  <c r="E21" i="1"/>
  <c r="E20" i="1" s="1"/>
  <c r="K29" i="1" l="1"/>
  <c r="L27" i="1"/>
  <c r="L29" i="1" s="1"/>
  <c r="L44" i="1"/>
  <c r="L20" i="1"/>
  <c r="K50" i="1"/>
  <c r="K49" i="1" s="1"/>
  <c r="K56" i="1" s="1"/>
  <c r="K43" i="1"/>
  <c r="J50" i="1"/>
  <c r="J49" i="1" s="1"/>
  <c r="J56" i="1" s="1"/>
  <c r="J43" i="1"/>
  <c r="I44" i="1"/>
  <c r="I43" i="1" s="1"/>
  <c r="I27" i="1"/>
  <c r="I29" i="1" s="1"/>
  <c r="H29" i="1"/>
  <c r="H51" i="1"/>
  <c r="H49" i="1" s="1"/>
  <c r="H43" i="1"/>
  <c r="G20" i="1"/>
  <c r="G44" i="1"/>
  <c r="G27" i="1"/>
  <c r="G29" i="1" s="1"/>
  <c r="F44" i="1"/>
  <c r="F27" i="1"/>
  <c r="F29" i="1" s="1"/>
  <c r="F20" i="1"/>
  <c r="E44" i="1"/>
  <c r="E27" i="1"/>
  <c r="E29" i="1" s="1"/>
  <c r="I50" i="1" l="1"/>
  <c r="I49" i="1" s="1"/>
  <c r="I56" i="1" s="1"/>
  <c r="L50" i="1"/>
  <c r="L49" i="1" s="1"/>
  <c r="L56" i="1" s="1"/>
  <c r="L43" i="1"/>
  <c r="H56" i="1"/>
  <c r="G43" i="1"/>
  <c r="G50" i="1"/>
  <c r="G49" i="1" s="1"/>
  <c r="G56" i="1" s="1"/>
  <c r="F50" i="1"/>
  <c r="F49" i="1" s="1"/>
  <c r="F56" i="1" s="1"/>
  <c r="F43" i="1"/>
  <c r="E50" i="1"/>
  <c r="E49" i="1" s="1"/>
  <c r="E56" i="1" s="1"/>
  <c r="E43" i="1"/>
  <c r="B6" i="1" l="1"/>
  <c r="D19" i="1" l="1"/>
  <c r="D22" i="1" s="1"/>
  <c r="D18" i="1"/>
  <c r="D21" i="1" s="1"/>
  <c r="D14" i="1"/>
  <c r="D40" i="1"/>
  <c r="D39" i="1"/>
  <c r="C39" i="1"/>
  <c r="C40" i="1"/>
  <c r="B40" i="1"/>
  <c r="B39" i="1"/>
  <c r="C19" i="1"/>
  <c r="C22" i="1" s="1"/>
  <c r="C18" i="1"/>
  <c r="C21" i="1" s="1"/>
  <c r="C14" i="1"/>
  <c r="C9" i="1"/>
  <c r="D9" i="1"/>
  <c r="E9" i="1"/>
  <c r="F9" i="1"/>
  <c r="G9" i="1"/>
  <c r="H9" i="1"/>
  <c r="I9" i="1"/>
  <c r="J9" i="1"/>
  <c r="K9" i="1"/>
  <c r="L9" i="1"/>
  <c r="B9" i="1"/>
  <c r="B14" i="1"/>
  <c r="B19" i="1"/>
  <c r="B22" i="1" s="1"/>
  <c r="B45" i="1" s="1"/>
  <c r="B51" i="1" s="1"/>
  <c r="B18" i="1"/>
  <c r="D41" i="1" l="1"/>
  <c r="B41" i="1"/>
  <c r="C41" i="1"/>
  <c r="D27" i="1"/>
  <c r="D44" i="1"/>
  <c r="D50" i="1" s="1"/>
  <c r="D45" i="1"/>
  <c r="D28" i="1"/>
  <c r="D20" i="1"/>
  <c r="D17" i="1"/>
  <c r="B28" i="1"/>
  <c r="C45" i="1"/>
  <c r="C51" i="1" s="1"/>
  <c r="C28" i="1"/>
  <c r="C44" i="1"/>
  <c r="C20" i="1"/>
  <c r="C27" i="1"/>
  <c r="C17" i="1"/>
  <c r="B17" i="1"/>
  <c r="B21" i="1"/>
  <c r="B27" i="1" s="1"/>
  <c r="D29" i="1" l="1"/>
  <c r="D51" i="1"/>
  <c r="D49" i="1" s="1"/>
  <c r="D43" i="1"/>
  <c r="C43" i="1"/>
  <c r="C50" i="1"/>
  <c r="C49" i="1" s="1"/>
  <c r="C29" i="1"/>
  <c r="B20" i="1"/>
  <c r="B29" i="1"/>
  <c r="B44" i="1"/>
  <c r="B50" i="1" s="1"/>
  <c r="D56" i="1" l="1"/>
  <c r="C56" i="1"/>
  <c r="B49" i="1"/>
  <c r="B56" i="1" s="1"/>
  <c r="B43" i="1"/>
</calcChain>
</file>

<file path=xl/sharedStrings.xml><?xml version="1.0" encoding="utf-8"?>
<sst xmlns="http://schemas.openxmlformats.org/spreadsheetml/2006/main" count="66" uniqueCount="40">
  <si>
    <t xml:space="preserve">                                                                                 РОЗРАХУНОК ХАРЧУВАННЯ 2021 РОКУ</t>
  </si>
  <si>
    <t>«Малятко»</t>
  </si>
  <si>
    <t>«Веселе сонечко»</t>
  </si>
  <si>
    <t>Біляки</t>
  </si>
  <si>
    <t>Богданівка</t>
  </si>
  <si>
    <t>Василівка</t>
  </si>
  <si>
    <t>Заїчинці</t>
  </si>
  <si>
    <t>Крива Руда</t>
  </si>
  <si>
    <t>Очеретувате</t>
  </si>
  <si>
    <t>Число груп</t>
  </si>
  <si>
    <t>В т.ч. ясельних</t>
  </si>
  <si>
    <t>Різновікових</t>
  </si>
  <si>
    <t>-</t>
  </si>
  <si>
    <t>Число дітей усього</t>
  </si>
  <si>
    <t>- дошкільних</t>
  </si>
  <si>
    <t>- ясельних</t>
  </si>
  <si>
    <t>К-сть днів відвідування (середня)</t>
  </si>
  <si>
    <t>Число дітоднів</t>
  </si>
  <si>
    <t>Середньорічна кількість дітоднів</t>
  </si>
  <si>
    <t>Вартість харчування 1 дитини в день ,грн</t>
  </si>
  <si>
    <t>«Дзвіночок»</t>
  </si>
  <si>
    <t>«Подоляночка»</t>
  </si>
  <si>
    <t>«Капітошка»</t>
  </si>
  <si>
    <t>К-сть дітей                              ( сесредньорічна)(чол.)</t>
  </si>
  <si>
    <t>Витрати харчування на рік ,тис,грн</t>
  </si>
  <si>
    <t>УСЬОГО</t>
  </si>
  <si>
    <t>Розрахунок додаткових асигнувань на харчування на літній оздоровчий період</t>
  </si>
  <si>
    <t>К-сть дітей у  групі</t>
  </si>
  <si>
    <t>Різниця вартості</t>
  </si>
  <si>
    <t>К-сть дні оздоровлення</t>
  </si>
  <si>
    <t>Сума додаткових витрат тис.грн</t>
  </si>
  <si>
    <t>Надходження батьківської плати за харчування дітей</t>
  </si>
  <si>
    <t>Середньо річна к-сть діто-днів</t>
  </si>
  <si>
    <t>Вартість харчо дня 1 дитини  на день ,грн</t>
  </si>
  <si>
    <t>Сума надходжень тис,грн. усього</t>
  </si>
  <si>
    <t>В т.ч. пільгова категорія,усього</t>
  </si>
  <si>
    <t>- пільги 100% чол.</t>
  </si>
  <si>
    <t>-пільги  50%</t>
  </si>
  <si>
    <t>2</t>
  </si>
  <si>
    <t>сума відшкодування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</si>
</sst>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1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0" xfId="0" applyFont="1"/>
    <xf numFmtId="2" fontId="1" fillId="0" borderId="4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workbookViewId="0">
      <selection activeCell="M56" sqref="M56"/>
    </sheetView>
  </sheetViews>
  <sheetFormatPr defaultRowHeight="15" x14ac:dyDescent="0.25"/>
  <cols>
    <col min="1" max="1" width="24.85546875" customWidth="1"/>
    <col min="2" max="2" width="12.7109375" customWidth="1"/>
    <col min="3" max="3" width="11.5703125" customWidth="1"/>
    <col min="4" max="4" width="15.140625" customWidth="1"/>
    <col min="5" max="5" width="15.85546875" customWidth="1"/>
    <col min="6" max="6" width="14.28515625" customWidth="1"/>
    <col min="7" max="7" width="12" customWidth="1"/>
    <col min="8" max="8" width="14" customWidth="1"/>
    <col min="9" max="9" width="10.7109375" customWidth="1"/>
    <col min="10" max="10" width="10" customWidth="1"/>
    <col min="11" max="11" width="11.7109375" customWidth="1"/>
    <col min="12" max="12" width="13.5703125" customWidth="1"/>
  </cols>
  <sheetData>
    <row r="1" spans="1:12" ht="16.5" thickBot="1" x14ac:dyDescent="0.3">
      <c r="A1" s="1" t="s">
        <v>0</v>
      </c>
    </row>
    <row r="2" spans="1:12" ht="32.25" thickBot="1" x14ac:dyDescent="0.3">
      <c r="A2" s="7"/>
      <c r="B2" s="8" t="s">
        <v>1</v>
      </c>
      <c r="C2" s="8" t="s">
        <v>2</v>
      </c>
      <c r="D2" s="8" t="s">
        <v>20</v>
      </c>
      <c r="E2" s="8" t="s">
        <v>21</v>
      </c>
      <c r="F2" s="8" t="s">
        <v>22</v>
      </c>
      <c r="G2" s="8" t="s">
        <v>3</v>
      </c>
      <c r="H2" s="8" t="s">
        <v>4</v>
      </c>
      <c r="I2" s="8" t="s">
        <v>5</v>
      </c>
      <c r="J2" s="8" t="s">
        <v>6</v>
      </c>
      <c r="K2" s="8" t="s">
        <v>7</v>
      </c>
      <c r="L2" s="8" t="s">
        <v>8</v>
      </c>
    </row>
    <row r="3" spans="1:12" s="21" customFormat="1" ht="16.5" thickBot="1" x14ac:dyDescent="0.3">
      <c r="A3" s="17" t="s">
        <v>9</v>
      </c>
      <c r="B3" s="19">
        <v>10</v>
      </c>
      <c r="C3" s="19">
        <v>1</v>
      </c>
      <c r="D3" s="19">
        <v>1</v>
      </c>
      <c r="E3" s="19">
        <v>1</v>
      </c>
      <c r="F3" s="19">
        <v>1</v>
      </c>
      <c r="G3" s="19">
        <v>1</v>
      </c>
      <c r="H3" s="19">
        <v>1</v>
      </c>
      <c r="I3" s="19">
        <v>1</v>
      </c>
      <c r="J3" s="19">
        <v>1</v>
      </c>
      <c r="K3" s="19">
        <v>1</v>
      </c>
      <c r="L3" s="19">
        <v>1</v>
      </c>
    </row>
    <row r="4" spans="1:12" ht="16.5" thickBot="1" x14ac:dyDescent="0.3">
      <c r="A4" s="3" t="s">
        <v>10</v>
      </c>
      <c r="B4" s="9">
        <v>2</v>
      </c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ht="16.5" thickBot="1" x14ac:dyDescent="0.3">
      <c r="A5" s="3" t="s">
        <v>11</v>
      </c>
      <c r="B5" s="9" t="s">
        <v>12</v>
      </c>
      <c r="C5" s="9">
        <v>1</v>
      </c>
      <c r="D5" s="9">
        <v>1</v>
      </c>
      <c r="E5" s="9">
        <v>1</v>
      </c>
      <c r="F5" s="9">
        <v>1</v>
      </c>
      <c r="G5" s="9">
        <v>1</v>
      </c>
      <c r="H5" s="9">
        <v>1</v>
      </c>
      <c r="I5" s="9">
        <v>1</v>
      </c>
      <c r="J5" s="9">
        <v>1</v>
      </c>
      <c r="K5" s="9">
        <v>1</v>
      </c>
      <c r="L5" s="9">
        <v>1</v>
      </c>
    </row>
    <row r="6" spans="1:12" ht="16.5" thickBot="1" x14ac:dyDescent="0.3">
      <c r="A6" s="17" t="s">
        <v>13</v>
      </c>
      <c r="B6" s="19">
        <f>B7+B8</f>
        <v>123</v>
      </c>
      <c r="C6" s="19">
        <f>C7+C8</f>
        <v>15</v>
      </c>
      <c r="D6" s="19">
        <f>D7+D8</f>
        <v>24</v>
      </c>
      <c r="E6" s="19">
        <f>E7+E8</f>
        <v>19</v>
      </c>
      <c r="F6" s="19">
        <f t="shared" ref="F6:I6" si="0">F7+F8</f>
        <v>10</v>
      </c>
      <c r="G6" s="19">
        <f t="shared" si="0"/>
        <v>19</v>
      </c>
      <c r="H6" s="19">
        <f t="shared" si="0"/>
        <v>10</v>
      </c>
      <c r="I6" s="19">
        <f t="shared" si="0"/>
        <v>15</v>
      </c>
      <c r="J6" s="19">
        <v>13</v>
      </c>
      <c r="K6" s="19">
        <v>12</v>
      </c>
      <c r="L6" s="19">
        <v>10</v>
      </c>
    </row>
    <row r="7" spans="1:12" ht="16.5" thickBot="1" x14ac:dyDescent="0.3">
      <c r="A7" s="3" t="s">
        <v>14</v>
      </c>
      <c r="B7" s="9">
        <v>107</v>
      </c>
      <c r="C7" s="9">
        <v>13</v>
      </c>
      <c r="D7" s="9">
        <v>20</v>
      </c>
      <c r="E7" s="9">
        <v>16</v>
      </c>
      <c r="F7" s="9">
        <v>10</v>
      </c>
      <c r="G7" s="9">
        <v>19</v>
      </c>
      <c r="H7" s="9">
        <v>5</v>
      </c>
      <c r="I7" s="9">
        <v>15</v>
      </c>
      <c r="J7" s="9">
        <v>11</v>
      </c>
      <c r="K7" s="9">
        <v>12</v>
      </c>
      <c r="L7" s="9">
        <v>10</v>
      </c>
    </row>
    <row r="8" spans="1:12" ht="16.5" thickBot="1" x14ac:dyDescent="0.3">
      <c r="A8" s="3" t="s">
        <v>15</v>
      </c>
      <c r="B8" s="9">
        <v>16</v>
      </c>
      <c r="C8" s="9">
        <v>2</v>
      </c>
      <c r="D8" s="9">
        <v>4</v>
      </c>
      <c r="E8" s="9">
        <v>3</v>
      </c>
      <c r="F8" s="9"/>
      <c r="G8" s="9"/>
      <c r="H8" s="9">
        <v>5</v>
      </c>
      <c r="I8" s="9"/>
      <c r="J8" s="9">
        <v>2</v>
      </c>
      <c r="K8" s="9"/>
      <c r="L8" s="9"/>
    </row>
    <row r="9" spans="1:12" ht="15.75" customHeight="1" x14ac:dyDescent="0.25">
      <c r="A9" s="32" t="s">
        <v>23</v>
      </c>
      <c r="B9" s="35">
        <f>B13+B12</f>
        <v>123</v>
      </c>
      <c r="C9" s="35">
        <f t="shared" ref="C9:L9" si="1">C13+C12</f>
        <v>15</v>
      </c>
      <c r="D9" s="35">
        <f t="shared" si="1"/>
        <v>24</v>
      </c>
      <c r="E9" s="35">
        <f t="shared" si="1"/>
        <v>19</v>
      </c>
      <c r="F9" s="35">
        <f t="shared" si="1"/>
        <v>10</v>
      </c>
      <c r="G9" s="35">
        <f t="shared" si="1"/>
        <v>19</v>
      </c>
      <c r="H9" s="35">
        <f t="shared" si="1"/>
        <v>10</v>
      </c>
      <c r="I9" s="35">
        <f t="shared" si="1"/>
        <v>15</v>
      </c>
      <c r="J9" s="35">
        <f t="shared" si="1"/>
        <v>13</v>
      </c>
      <c r="K9" s="35">
        <f t="shared" si="1"/>
        <v>12</v>
      </c>
      <c r="L9" s="35">
        <f t="shared" si="1"/>
        <v>10</v>
      </c>
    </row>
    <row r="10" spans="1:12" ht="15" customHeight="1" x14ac:dyDescent="0.25">
      <c r="A10" s="33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ht="15.75" customHeight="1" thickBot="1" x14ac:dyDescent="0.3">
      <c r="A11" s="34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12" ht="16.5" thickBot="1" x14ac:dyDescent="0.3">
      <c r="A12" s="3" t="s">
        <v>14</v>
      </c>
      <c r="B12" s="9">
        <v>107</v>
      </c>
      <c r="C12" s="9">
        <v>13</v>
      </c>
      <c r="D12" s="9">
        <v>20</v>
      </c>
      <c r="E12" s="9">
        <v>16</v>
      </c>
      <c r="F12" s="9">
        <v>10</v>
      </c>
      <c r="G12" s="9">
        <v>19</v>
      </c>
      <c r="H12" s="9">
        <v>5</v>
      </c>
      <c r="I12" s="9">
        <v>15</v>
      </c>
      <c r="J12" s="9">
        <v>11</v>
      </c>
      <c r="K12" s="9">
        <v>12</v>
      </c>
      <c r="L12" s="9">
        <v>10</v>
      </c>
    </row>
    <row r="13" spans="1:12" ht="24" customHeight="1" thickBot="1" x14ac:dyDescent="0.3">
      <c r="A13" s="3" t="s">
        <v>15</v>
      </c>
      <c r="B13" s="9">
        <v>16</v>
      </c>
      <c r="C13" s="9">
        <v>2</v>
      </c>
      <c r="D13" s="9">
        <v>4</v>
      </c>
      <c r="E13" s="9">
        <v>3</v>
      </c>
      <c r="F13" s="9"/>
      <c r="G13" s="9"/>
      <c r="H13" s="9">
        <v>5</v>
      </c>
      <c r="I13" s="9"/>
      <c r="J13" s="9">
        <v>2</v>
      </c>
      <c r="K13" s="9"/>
      <c r="L13" s="9"/>
    </row>
    <row r="14" spans="1:12" ht="36" customHeight="1" thickBot="1" x14ac:dyDescent="0.3">
      <c r="A14" s="17" t="s">
        <v>16</v>
      </c>
      <c r="B14" s="18">
        <f>(B15+B16)/2</f>
        <v>218.5</v>
      </c>
      <c r="C14" s="18">
        <f>(C15+C16)/2</f>
        <v>137.5</v>
      </c>
      <c r="D14" s="18">
        <f>(D15+D16)/2</f>
        <v>180.5</v>
      </c>
      <c r="E14" s="18">
        <f>(E15+E16)/2</f>
        <v>88</v>
      </c>
      <c r="F14" s="18">
        <v>166</v>
      </c>
      <c r="G14" s="18">
        <v>163</v>
      </c>
      <c r="H14" s="18">
        <v>174</v>
      </c>
      <c r="I14" s="19"/>
      <c r="J14" s="19"/>
      <c r="K14" s="19"/>
      <c r="L14" s="19"/>
    </row>
    <row r="15" spans="1:12" ht="19.5" customHeight="1" thickBot="1" x14ac:dyDescent="0.3">
      <c r="A15" s="3" t="s">
        <v>14</v>
      </c>
      <c r="B15" s="9">
        <v>217</v>
      </c>
      <c r="C15" s="9">
        <v>165</v>
      </c>
      <c r="D15" s="9">
        <v>166</v>
      </c>
      <c r="E15" s="9">
        <v>96</v>
      </c>
      <c r="F15" s="9">
        <v>166</v>
      </c>
      <c r="G15" s="9">
        <v>163</v>
      </c>
      <c r="H15" s="9">
        <v>174</v>
      </c>
      <c r="I15" s="9">
        <v>192</v>
      </c>
      <c r="J15" s="9">
        <v>175</v>
      </c>
      <c r="K15" s="9">
        <v>160</v>
      </c>
      <c r="L15" s="9">
        <v>127</v>
      </c>
    </row>
    <row r="16" spans="1:12" ht="24.75" customHeight="1" thickBot="1" x14ac:dyDescent="0.3">
      <c r="A16" s="3" t="s">
        <v>15</v>
      </c>
      <c r="B16" s="9">
        <v>220</v>
      </c>
      <c r="C16" s="9">
        <v>110</v>
      </c>
      <c r="D16" s="9">
        <v>195</v>
      </c>
      <c r="E16" s="9">
        <v>80</v>
      </c>
      <c r="F16" s="9"/>
      <c r="G16" s="9"/>
      <c r="H16" s="9">
        <v>174</v>
      </c>
      <c r="I16" s="9"/>
      <c r="J16" s="9">
        <v>170</v>
      </c>
      <c r="K16" s="9"/>
      <c r="L16" s="9"/>
    </row>
    <row r="17" spans="1:12" ht="21" customHeight="1" x14ac:dyDescent="0.25">
      <c r="A17" s="13" t="s">
        <v>17</v>
      </c>
      <c r="B17" s="14">
        <f t="shared" ref="B17:L17" si="2">B18+B19</f>
        <v>26739</v>
      </c>
      <c r="C17" s="14">
        <f t="shared" si="2"/>
        <v>2365</v>
      </c>
      <c r="D17" s="14">
        <f t="shared" si="2"/>
        <v>4100</v>
      </c>
      <c r="E17" s="20">
        <f t="shared" si="2"/>
        <v>1776</v>
      </c>
      <c r="F17" s="20">
        <f t="shared" si="2"/>
        <v>1660</v>
      </c>
      <c r="G17" s="20">
        <f t="shared" si="2"/>
        <v>3097</v>
      </c>
      <c r="H17" s="20">
        <f t="shared" si="2"/>
        <v>1740</v>
      </c>
      <c r="I17" s="20">
        <f t="shared" si="2"/>
        <v>2880</v>
      </c>
      <c r="J17" s="20">
        <f t="shared" si="2"/>
        <v>2265</v>
      </c>
      <c r="K17" s="20">
        <f t="shared" si="2"/>
        <v>1920</v>
      </c>
      <c r="L17" s="20">
        <f t="shared" si="2"/>
        <v>1270</v>
      </c>
    </row>
    <row r="18" spans="1:12" ht="15.75" x14ac:dyDescent="0.25">
      <c r="A18" s="6" t="s">
        <v>14</v>
      </c>
      <c r="B18" s="10">
        <f t="shared" ref="B18:L19" si="3">B15*B12</f>
        <v>23219</v>
      </c>
      <c r="C18" s="10">
        <f t="shared" si="3"/>
        <v>2145</v>
      </c>
      <c r="D18" s="10">
        <f t="shared" si="3"/>
        <v>3320</v>
      </c>
      <c r="E18" s="10">
        <f t="shared" si="3"/>
        <v>1536</v>
      </c>
      <c r="F18" s="10">
        <f t="shared" si="3"/>
        <v>1660</v>
      </c>
      <c r="G18" s="10">
        <f t="shared" si="3"/>
        <v>3097</v>
      </c>
      <c r="H18" s="10">
        <f t="shared" si="3"/>
        <v>870</v>
      </c>
      <c r="I18" s="10">
        <f t="shared" si="3"/>
        <v>2880</v>
      </c>
      <c r="J18" s="10">
        <f t="shared" si="3"/>
        <v>1925</v>
      </c>
      <c r="K18" s="10">
        <f t="shared" si="3"/>
        <v>1920</v>
      </c>
      <c r="L18" s="10">
        <f t="shared" si="3"/>
        <v>1270</v>
      </c>
    </row>
    <row r="19" spans="1:12" ht="16.5" thickBot="1" x14ac:dyDescent="0.3">
      <c r="A19" s="3" t="s">
        <v>15</v>
      </c>
      <c r="B19" s="9">
        <f t="shared" si="3"/>
        <v>3520</v>
      </c>
      <c r="C19" s="9">
        <f t="shared" si="3"/>
        <v>220</v>
      </c>
      <c r="D19" s="10">
        <f t="shared" si="3"/>
        <v>780</v>
      </c>
      <c r="E19" s="10">
        <f t="shared" si="3"/>
        <v>240</v>
      </c>
      <c r="F19" s="10">
        <f t="shared" si="3"/>
        <v>0</v>
      </c>
      <c r="G19" s="10">
        <f t="shared" si="3"/>
        <v>0</v>
      </c>
      <c r="H19" s="10">
        <f t="shared" si="3"/>
        <v>870</v>
      </c>
      <c r="I19" s="10">
        <f t="shared" si="3"/>
        <v>0</v>
      </c>
      <c r="J19" s="10">
        <f t="shared" si="3"/>
        <v>340</v>
      </c>
      <c r="K19" s="10">
        <f t="shared" si="3"/>
        <v>0</v>
      </c>
      <c r="L19" s="10">
        <f t="shared" si="3"/>
        <v>0</v>
      </c>
    </row>
    <row r="20" spans="1:12" ht="30" customHeight="1" x14ac:dyDescent="0.25">
      <c r="A20" s="15" t="s">
        <v>18</v>
      </c>
      <c r="B20" s="16">
        <f>B21+B22</f>
        <v>26739</v>
      </c>
      <c r="C20" s="16">
        <f>C21+C22</f>
        <v>2365</v>
      </c>
      <c r="D20" s="16">
        <f>D21+D22</f>
        <v>4100</v>
      </c>
      <c r="E20" s="16">
        <f t="shared" ref="E20:L20" si="4">E21+E22</f>
        <v>1776</v>
      </c>
      <c r="F20" s="16">
        <f t="shared" si="4"/>
        <v>1660</v>
      </c>
      <c r="G20" s="16">
        <f t="shared" si="4"/>
        <v>3097</v>
      </c>
      <c r="H20" s="16">
        <f t="shared" si="4"/>
        <v>1740</v>
      </c>
      <c r="I20" s="16">
        <f t="shared" si="4"/>
        <v>2880</v>
      </c>
      <c r="J20" s="16">
        <f t="shared" si="4"/>
        <v>2265</v>
      </c>
      <c r="K20" s="16">
        <f t="shared" si="4"/>
        <v>1920</v>
      </c>
      <c r="L20" s="16">
        <f t="shared" si="4"/>
        <v>1270</v>
      </c>
    </row>
    <row r="21" spans="1:12" ht="22.5" customHeight="1" thickBot="1" x14ac:dyDescent="0.3">
      <c r="A21" s="3" t="s">
        <v>14</v>
      </c>
      <c r="B21" s="5">
        <f t="shared" ref="B21:L22" si="5">B18</f>
        <v>23219</v>
      </c>
      <c r="C21" s="5">
        <f t="shared" si="5"/>
        <v>2145</v>
      </c>
      <c r="D21" s="5">
        <f t="shared" si="5"/>
        <v>3320</v>
      </c>
      <c r="E21" s="5">
        <f t="shared" si="5"/>
        <v>1536</v>
      </c>
      <c r="F21" s="5">
        <f t="shared" si="5"/>
        <v>1660</v>
      </c>
      <c r="G21" s="5">
        <f t="shared" si="5"/>
        <v>3097</v>
      </c>
      <c r="H21" s="5">
        <f t="shared" si="5"/>
        <v>870</v>
      </c>
      <c r="I21" s="5">
        <f t="shared" si="5"/>
        <v>2880</v>
      </c>
      <c r="J21" s="5">
        <f t="shared" si="5"/>
        <v>1925</v>
      </c>
      <c r="K21" s="5">
        <f t="shared" si="5"/>
        <v>1920</v>
      </c>
      <c r="L21" s="5">
        <f t="shared" si="5"/>
        <v>1270</v>
      </c>
    </row>
    <row r="22" spans="1:12" ht="24.75" customHeight="1" thickBot="1" x14ac:dyDescent="0.3">
      <c r="A22" s="3" t="s">
        <v>15</v>
      </c>
      <c r="B22" s="9">
        <f t="shared" si="5"/>
        <v>3520</v>
      </c>
      <c r="C22" s="9">
        <f t="shared" si="5"/>
        <v>220</v>
      </c>
      <c r="D22" s="9">
        <f t="shared" si="5"/>
        <v>780</v>
      </c>
      <c r="E22" s="9">
        <f t="shared" si="5"/>
        <v>240</v>
      </c>
      <c r="F22" s="9">
        <f t="shared" si="5"/>
        <v>0</v>
      </c>
      <c r="G22" s="9">
        <f t="shared" si="5"/>
        <v>0</v>
      </c>
      <c r="H22" s="9">
        <f t="shared" si="5"/>
        <v>870</v>
      </c>
      <c r="I22" s="9">
        <f t="shared" si="5"/>
        <v>0</v>
      </c>
      <c r="J22" s="9">
        <f t="shared" si="5"/>
        <v>340</v>
      </c>
      <c r="K22" s="9">
        <f t="shared" si="5"/>
        <v>0</v>
      </c>
      <c r="L22" s="9">
        <f t="shared" si="5"/>
        <v>0</v>
      </c>
    </row>
    <row r="23" spans="1:12" ht="24.75" customHeight="1" thickBot="1" x14ac:dyDescent="0.3">
      <c r="A23" s="29" t="s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1"/>
    </row>
    <row r="24" spans="1:12" ht="14.25" customHeight="1" thickBot="1" x14ac:dyDescent="0.3">
      <c r="A24" s="3" t="s">
        <v>14</v>
      </c>
      <c r="B24" s="9">
        <v>33</v>
      </c>
      <c r="C24" s="9">
        <v>33</v>
      </c>
      <c r="D24" s="9">
        <v>33</v>
      </c>
      <c r="E24" s="9">
        <v>33</v>
      </c>
      <c r="F24" s="9">
        <v>33</v>
      </c>
      <c r="G24" s="9">
        <v>33</v>
      </c>
      <c r="H24" s="9">
        <v>33</v>
      </c>
      <c r="I24" s="9">
        <v>33</v>
      </c>
      <c r="J24" s="9">
        <v>33</v>
      </c>
      <c r="K24" s="9">
        <v>33</v>
      </c>
      <c r="L24" s="9">
        <v>33</v>
      </c>
    </row>
    <row r="25" spans="1:12" ht="16.5" thickBot="1" x14ac:dyDescent="0.3">
      <c r="A25" s="2" t="s">
        <v>15</v>
      </c>
      <c r="B25" s="12">
        <v>25</v>
      </c>
      <c r="C25" s="12">
        <v>25</v>
      </c>
      <c r="D25" s="12">
        <v>25</v>
      </c>
      <c r="E25" s="12">
        <v>25</v>
      </c>
      <c r="F25" s="12"/>
      <c r="G25" s="12"/>
      <c r="H25" s="12">
        <v>25</v>
      </c>
      <c r="I25" s="12"/>
      <c r="J25" s="12">
        <v>25</v>
      </c>
      <c r="K25" s="12"/>
      <c r="L25" s="12"/>
    </row>
    <row r="26" spans="1:12" ht="24.75" customHeight="1" thickBot="1" x14ac:dyDescent="0.3">
      <c r="A26" s="29" t="s">
        <v>24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1"/>
    </row>
    <row r="27" spans="1:12" ht="16.5" thickBot="1" x14ac:dyDescent="0.3">
      <c r="A27" s="3" t="s">
        <v>14</v>
      </c>
      <c r="B27" s="9">
        <f t="shared" ref="B27:L27" si="6">B21*B24</f>
        <v>766227</v>
      </c>
      <c r="C27" s="9">
        <f t="shared" si="6"/>
        <v>70785</v>
      </c>
      <c r="D27" s="9">
        <f t="shared" si="6"/>
        <v>109560</v>
      </c>
      <c r="E27" s="9">
        <f t="shared" si="6"/>
        <v>50688</v>
      </c>
      <c r="F27" s="9">
        <f t="shared" si="6"/>
        <v>54780</v>
      </c>
      <c r="G27" s="9">
        <f t="shared" si="6"/>
        <v>102201</v>
      </c>
      <c r="H27" s="9">
        <f t="shared" si="6"/>
        <v>28710</v>
      </c>
      <c r="I27" s="9">
        <f t="shared" si="6"/>
        <v>95040</v>
      </c>
      <c r="J27" s="9">
        <f t="shared" si="6"/>
        <v>63525</v>
      </c>
      <c r="K27" s="9">
        <f t="shared" si="6"/>
        <v>63360</v>
      </c>
      <c r="L27" s="9">
        <f t="shared" si="6"/>
        <v>41910</v>
      </c>
    </row>
    <row r="28" spans="1:12" ht="16.5" thickBot="1" x14ac:dyDescent="0.3">
      <c r="A28" s="3" t="s">
        <v>15</v>
      </c>
      <c r="B28" s="9">
        <f>B25*B22</f>
        <v>88000</v>
      </c>
      <c r="C28" s="9">
        <f>C22*C25</f>
        <v>5500</v>
      </c>
      <c r="D28" s="9">
        <f>D22*D25</f>
        <v>19500</v>
      </c>
      <c r="E28" s="9">
        <f>E22*E25</f>
        <v>6000</v>
      </c>
      <c r="F28" s="9">
        <f>F22*F25</f>
        <v>0</v>
      </c>
      <c r="G28" s="9">
        <f t="shared" ref="G28:K28" si="7">G22*G25</f>
        <v>0</v>
      </c>
      <c r="H28" s="9">
        <f t="shared" si="7"/>
        <v>21750</v>
      </c>
      <c r="I28" s="9">
        <f t="shared" si="7"/>
        <v>0</v>
      </c>
      <c r="J28" s="9">
        <f t="shared" si="7"/>
        <v>8500</v>
      </c>
      <c r="K28" s="9">
        <f t="shared" si="7"/>
        <v>0</v>
      </c>
      <c r="L28" s="9"/>
    </row>
    <row r="29" spans="1:12" ht="16.5" thickBot="1" x14ac:dyDescent="0.3">
      <c r="A29" s="17" t="s">
        <v>25</v>
      </c>
      <c r="B29" s="19">
        <f>SUM(B27:B28)</f>
        <v>854227</v>
      </c>
      <c r="C29" s="19">
        <f t="shared" ref="C29:L29" si="8">C27+C28</f>
        <v>76285</v>
      </c>
      <c r="D29" s="19">
        <f t="shared" si="8"/>
        <v>129060</v>
      </c>
      <c r="E29" s="19">
        <f t="shared" si="8"/>
        <v>56688</v>
      </c>
      <c r="F29" s="19">
        <f t="shared" si="8"/>
        <v>54780</v>
      </c>
      <c r="G29" s="19">
        <f t="shared" si="8"/>
        <v>102201</v>
      </c>
      <c r="H29" s="19">
        <f t="shared" si="8"/>
        <v>50460</v>
      </c>
      <c r="I29" s="19">
        <f t="shared" si="8"/>
        <v>95040</v>
      </c>
      <c r="J29" s="19">
        <f t="shared" si="8"/>
        <v>72025</v>
      </c>
      <c r="K29" s="19">
        <f t="shared" si="8"/>
        <v>63360</v>
      </c>
      <c r="L29" s="19">
        <f t="shared" si="8"/>
        <v>41910</v>
      </c>
    </row>
    <row r="30" spans="1:12" ht="32.25" customHeight="1" thickBot="1" x14ac:dyDescent="0.3">
      <c r="A30" s="29" t="s">
        <v>26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1"/>
    </row>
    <row r="31" spans="1:12" ht="16.5" thickBot="1" x14ac:dyDescent="0.3">
      <c r="A31" s="3" t="s">
        <v>27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16.5" thickBot="1" x14ac:dyDescent="0.3">
      <c r="A32" s="3" t="s">
        <v>14</v>
      </c>
      <c r="B32" s="9">
        <v>107</v>
      </c>
      <c r="C32" s="9">
        <v>13</v>
      </c>
      <c r="D32" s="9">
        <v>20</v>
      </c>
      <c r="E32" s="9">
        <v>16</v>
      </c>
      <c r="F32" s="9">
        <v>10</v>
      </c>
      <c r="G32" s="9">
        <v>19</v>
      </c>
      <c r="H32" s="9">
        <v>5</v>
      </c>
      <c r="I32" s="9">
        <v>15</v>
      </c>
      <c r="J32" s="9">
        <v>11</v>
      </c>
      <c r="K32" s="9">
        <v>12</v>
      </c>
      <c r="L32" s="9">
        <v>10</v>
      </c>
    </row>
    <row r="33" spans="1:12" ht="16.5" thickBot="1" x14ac:dyDescent="0.3">
      <c r="A33" s="3" t="s">
        <v>15</v>
      </c>
      <c r="B33" s="9">
        <v>16</v>
      </c>
      <c r="C33" s="9">
        <v>2</v>
      </c>
      <c r="D33" s="9">
        <v>4</v>
      </c>
      <c r="E33" s="9">
        <v>3</v>
      </c>
      <c r="F33" s="9"/>
      <c r="G33" s="9"/>
      <c r="H33" s="9">
        <v>5</v>
      </c>
      <c r="I33" s="9"/>
      <c r="J33" s="9">
        <v>2</v>
      </c>
      <c r="K33" s="9"/>
      <c r="L33" s="9"/>
    </row>
    <row r="34" spans="1:12" ht="16.5" thickBot="1" x14ac:dyDescent="0.3">
      <c r="A34" s="3" t="s">
        <v>28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ht="16.5" thickBot="1" x14ac:dyDescent="0.3">
      <c r="A35" s="3" t="s">
        <v>14</v>
      </c>
      <c r="B35" s="9">
        <v>3.3</v>
      </c>
      <c r="C35" s="9">
        <v>3.3</v>
      </c>
      <c r="D35" s="9">
        <v>3.3</v>
      </c>
      <c r="E35" s="9">
        <v>3.3</v>
      </c>
      <c r="F35" s="9">
        <v>3.3</v>
      </c>
      <c r="G35" s="9">
        <v>3.3</v>
      </c>
      <c r="H35" s="9">
        <v>3.3</v>
      </c>
      <c r="I35" s="9">
        <v>3.3</v>
      </c>
      <c r="J35" s="9">
        <v>3.3</v>
      </c>
      <c r="K35" s="9">
        <v>3.3</v>
      </c>
      <c r="L35" s="9">
        <v>3.3</v>
      </c>
    </row>
    <row r="36" spans="1:12" ht="16.5" thickBot="1" x14ac:dyDescent="0.3">
      <c r="A36" s="3" t="s">
        <v>15</v>
      </c>
      <c r="B36" s="9">
        <v>2.5</v>
      </c>
      <c r="C36" s="9">
        <v>2.5</v>
      </c>
      <c r="D36" s="9">
        <v>2.5</v>
      </c>
      <c r="E36" s="9">
        <v>2.5</v>
      </c>
      <c r="F36" s="9"/>
      <c r="G36" s="9"/>
      <c r="H36" s="9">
        <v>2.5</v>
      </c>
      <c r="I36" s="9"/>
      <c r="J36" s="9">
        <v>2.5</v>
      </c>
      <c r="K36" s="9"/>
      <c r="L36" s="9"/>
    </row>
    <row r="37" spans="1:12" ht="16.5" thickBot="1" x14ac:dyDescent="0.3">
      <c r="A37" s="3" t="s">
        <v>29</v>
      </c>
      <c r="B37" s="9">
        <v>63</v>
      </c>
      <c r="C37" s="9">
        <v>63</v>
      </c>
      <c r="D37" s="9">
        <v>63</v>
      </c>
      <c r="E37" s="9">
        <v>63</v>
      </c>
      <c r="F37" s="9">
        <v>63</v>
      </c>
      <c r="G37" s="9">
        <v>63</v>
      </c>
      <c r="H37" s="9">
        <v>63</v>
      </c>
      <c r="I37" s="9">
        <v>63</v>
      </c>
      <c r="J37" s="9">
        <v>63</v>
      </c>
      <c r="K37" s="9">
        <v>63</v>
      </c>
      <c r="L37" s="9">
        <v>63</v>
      </c>
    </row>
    <row r="38" spans="1:12" ht="32.25" thickBot="1" x14ac:dyDescent="0.3">
      <c r="A38" s="3" t="s">
        <v>30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</row>
    <row r="39" spans="1:12" ht="16.5" thickBot="1" x14ac:dyDescent="0.3">
      <c r="A39" s="3" t="s">
        <v>14</v>
      </c>
      <c r="B39" s="9">
        <f t="shared" ref="B39:L39" si="9">B35*B32*B37</f>
        <v>22245.3</v>
      </c>
      <c r="C39" s="9">
        <f t="shared" si="9"/>
        <v>2702.7</v>
      </c>
      <c r="D39" s="9">
        <f t="shared" si="9"/>
        <v>4158</v>
      </c>
      <c r="E39" s="9">
        <f t="shared" si="9"/>
        <v>3326.3999999999996</v>
      </c>
      <c r="F39" s="9">
        <f t="shared" si="9"/>
        <v>2079</v>
      </c>
      <c r="G39" s="9">
        <f t="shared" si="9"/>
        <v>3950.1</v>
      </c>
      <c r="H39" s="9">
        <f t="shared" si="9"/>
        <v>1039.5</v>
      </c>
      <c r="I39" s="9">
        <f t="shared" si="9"/>
        <v>3118.5</v>
      </c>
      <c r="J39" s="9">
        <f t="shared" si="9"/>
        <v>2286.8999999999996</v>
      </c>
      <c r="K39" s="9">
        <f t="shared" si="9"/>
        <v>2494.7999999999997</v>
      </c>
      <c r="L39" s="9">
        <f t="shared" si="9"/>
        <v>2079</v>
      </c>
    </row>
    <row r="40" spans="1:12" ht="16.5" thickBot="1" x14ac:dyDescent="0.3">
      <c r="A40" s="3" t="s">
        <v>15</v>
      </c>
      <c r="B40" s="9">
        <f>B36*B33*B37</f>
        <v>2520</v>
      </c>
      <c r="C40" s="9">
        <f>C36*C33*C37</f>
        <v>315</v>
      </c>
      <c r="D40" s="9">
        <f>D36*D33*D37</f>
        <v>630</v>
      </c>
      <c r="E40" s="9">
        <f>E36*E33*E37</f>
        <v>472.5</v>
      </c>
      <c r="F40" s="9">
        <f>F36*F33*F37</f>
        <v>0</v>
      </c>
      <c r="G40" s="9">
        <f t="shared" ref="G40:L40" si="10">G36*G33*G37</f>
        <v>0</v>
      </c>
      <c r="H40" s="9">
        <f t="shared" si="10"/>
        <v>787.5</v>
      </c>
      <c r="I40" s="9">
        <f t="shared" si="10"/>
        <v>0</v>
      </c>
      <c r="J40" s="9">
        <f t="shared" si="10"/>
        <v>315</v>
      </c>
      <c r="K40" s="9">
        <f t="shared" si="10"/>
        <v>0</v>
      </c>
      <c r="L40" s="9">
        <f t="shared" si="10"/>
        <v>0</v>
      </c>
    </row>
    <row r="41" spans="1:12" ht="16.5" thickBot="1" x14ac:dyDescent="0.3">
      <c r="A41" s="3" t="s">
        <v>25</v>
      </c>
      <c r="B41" s="9">
        <f t="shared" ref="B41:L41" si="11">B40+B39</f>
        <v>24765.3</v>
      </c>
      <c r="C41" s="9">
        <f t="shared" si="11"/>
        <v>3017.7</v>
      </c>
      <c r="D41" s="9">
        <f t="shared" si="11"/>
        <v>4788</v>
      </c>
      <c r="E41" s="9">
        <f t="shared" si="11"/>
        <v>3798.8999999999996</v>
      </c>
      <c r="F41" s="9">
        <f t="shared" si="11"/>
        <v>2079</v>
      </c>
      <c r="G41" s="9">
        <f t="shared" si="11"/>
        <v>3950.1</v>
      </c>
      <c r="H41" s="9">
        <f t="shared" si="11"/>
        <v>1827</v>
      </c>
      <c r="I41" s="9">
        <f t="shared" si="11"/>
        <v>3118.5</v>
      </c>
      <c r="J41" s="9">
        <f t="shared" si="11"/>
        <v>2601.8999999999996</v>
      </c>
      <c r="K41" s="9">
        <f t="shared" si="11"/>
        <v>2494.7999999999997</v>
      </c>
      <c r="L41" s="9">
        <f t="shared" si="11"/>
        <v>2079</v>
      </c>
    </row>
    <row r="42" spans="1:12" ht="33" customHeight="1" x14ac:dyDescent="0.25">
      <c r="A42" s="26" t="s">
        <v>31</v>
      </c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8"/>
    </row>
    <row r="43" spans="1:12" s="21" customFormat="1" ht="31.5" x14ac:dyDescent="0.25">
      <c r="A43" s="15" t="s">
        <v>32</v>
      </c>
      <c r="B43" s="16">
        <f t="shared" ref="B43:L43" si="12">B44+B45</f>
        <v>26739</v>
      </c>
      <c r="C43" s="16">
        <f t="shared" si="12"/>
        <v>2365</v>
      </c>
      <c r="D43" s="16">
        <f t="shared" si="12"/>
        <v>4100</v>
      </c>
      <c r="E43" s="16">
        <f t="shared" si="12"/>
        <v>1776</v>
      </c>
      <c r="F43" s="16">
        <f t="shared" si="12"/>
        <v>1660</v>
      </c>
      <c r="G43" s="16">
        <f t="shared" si="12"/>
        <v>3097</v>
      </c>
      <c r="H43" s="16">
        <f t="shared" si="12"/>
        <v>1740</v>
      </c>
      <c r="I43" s="16">
        <f t="shared" si="12"/>
        <v>2880</v>
      </c>
      <c r="J43" s="16">
        <f t="shared" si="12"/>
        <v>2265</v>
      </c>
      <c r="K43" s="16">
        <f t="shared" si="12"/>
        <v>1920</v>
      </c>
      <c r="L43" s="16">
        <f t="shared" si="12"/>
        <v>1270</v>
      </c>
    </row>
    <row r="44" spans="1:12" ht="15.75" x14ac:dyDescent="0.25">
      <c r="A44" s="6" t="s">
        <v>14</v>
      </c>
      <c r="B44" s="10">
        <f t="shared" ref="B44:L45" si="13">B21</f>
        <v>23219</v>
      </c>
      <c r="C44" s="10">
        <f t="shared" si="13"/>
        <v>2145</v>
      </c>
      <c r="D44" s="10">
        <f t="shared" si="13"/>
        <v>3320</v>
      </c>
      <c r="E44" s="10">
        <f t="shared" si="13"/>
        <v>1536</v>
      </c>
      <c r="F44" s="10">
        <f t="shared" si="13"/>
        <v>1660</v>
      </c>
      <c r="G44" s="10">
        <f t="shared" si="13"/>
        <v>3097</v>
      </c>
      <c r="H44" s="10">
        <f t="shared" si="13"/>
        <v>870</v>
      </c>
      <c r="I44" s="10">
        <f t="shared" si="13"/>
        <v>2880</v>
      </c>
      <c r="J44" s="10">
        <f t="shared" si="13"/>
        <v>1925</v>
      </c>
      <c r="K44" s="10">
        <f t="shared" si="13"/>
        <v>1920</v>
      </c>
      <c r="L44" s="10">
        <f t="shared" si="13"/>
        <v>1270</v>
      </c>
    </row>
    <row r="45" spans="1:12" ht="15.75" x14ac:dyDescent="0.25">
      <c r="A45" s="6" t="s">
        <v>15</v>
      </c>
      <c r="B45" s="10">
        <f t="shared" si="13"/>
        <v>3520</v>
      </c>
      <c r="C45" s="10">
        <f t="shared" si="13"/>
        <v>220</v>
      </c>
      <c r="D45" s="10">
        <f t="shared" si="13"/>
        <v>780</v>
      </c>
      <c r="E45" s="10">
        <f t="shared" si="13"/>
        <v>240</v>
      </c>
      <c r="F45" s="10">
        <f t="shared" si="13"/>
        <v>0</v>
      </c>
      <c r="G45" s="10">
        <f t="shared" si="13"/>
        <v>0</v>
      </c>
      <c r="H45" s="10">
        <f t="shared" si="13"/>
        <v>870</v>
      </c>
      <c r="I45" s="10">
        <f t="shared" si="13"/>
        <v>0</v>
      </c>
      <c r="J45" s="10">
        <f t="shared" si="13"/>
        <v>340</v>
      </c>
      <c r="K45" s="10">
        <f t="shared" si="13"/>
        <v>0</v>
      </c>
      <c r="L45" s="10">
        <f t="shared" si="13"/>
        <v>0</v>
      </c>
    </row>
    <row r="46" spans="1:12" ht="32.25" thickBot="1" x14ac:dyDescent="0.3">
      <c r="A46" s="3" t="s">
        <v>33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pans="1:12" ht="16.5" thickBot="1" x14ac:dyDescent="0.3">
      <c r="A47" s="3" t="s">
        <v>14</v>
      </c>
      <c r="B47" s="9">
        <v>19</v>
      </c>
      <c r="C47" s="9">
        <v>14</v>
      </c>
      <c r="D47" s="9">
        <v>14</v>
      </c>
      <c r="E47" s="9">
        <v>14</v>
      </c>
      <c r="F47" s="9">
        <v>14</v>
      </c>
      <c r="G47" s="9">
        <v>14</v>
      </c>
      <c r="H47" s="9">
        <v>14</v>
      </c>
      <c r="I47" s="9">
        <v>14</v>
      </c>
      <c r="J47" s="9">
        <v>14</v>
      </c>
      <c r="K47" s="9">
        <v>14</v>
      </c>
      <c r="L47" s="9">
        <v>14</v>
      </c>
    </row>
    <row r="48" spans="1:12" ht="16.5" thickBot="1" x14ac:dyDescent="0.3">
      <c r="A48" s="3" t="s">
        <v>15</v>
      </c>
      <c r="B48" s="9">
        <v>15</v>
      </c>
      <c r="C48" s="9">
        <v>10</v>
      </c>
      <c r="D48" s="9">
        <v>10</v>
      </c>
      <c r="E48" s="9">
        <v>10</v>
      </c>
      <c r="F48" s="9">
        <v>10</v>
      </c>
      <c r="G48" s="9"/>
      <c r="H48" s="9">
        <v>10</v>
      </c>
      <c r="I48" s="9"/>
      <c r="J48" s="9">
        <v>10</v>
      </c>
      <c r="K48" s="9"/>
      <c r="L48" s="9"/>
    </row>
    <row r="49" spans="1:12" ht="32.25" thickBot="1" x14ac:dyDescent="0.3">
      <c r="A49" s="3" t="s">
        <v>34</v>
      </c>
      <c r="B49" s="22">
        <f>B50+B51</f>
        <v>493961</v>
      </c>
      <c r="C49" s="22">
        <f t="shared" ref="C49:L49" si="14">C50+C51</f>
        <v>32230</v>
      </c>
      <c r="D49" s="22">
        <f t="shared" si="14"/>
        <v>54280</v>
      </c>
      <c r="E49" s="22">
        <f t="shared" si="14"/>
        <v>23904</v>
      </c>
      <c r="F49" s="22">
        <f t="shared" si="14"/>
        <v>23240</v>
      </c>
      <c r="G49" s="22">
        <f t="shared" si="14"/>
        <v>43358</v>
      </c>
      <c r="H49" s="22">
        <f t="shared" si="14"/>
        <v>20880</v>
      </c>
      <c r="I49" s="22">
        <f t="shared" si="14"/>
        <v>40320</v>
      </c>
      <c r="J49" s="22">
        <f t="shared" si="14"/>
        <v>30350</v>
      </c>
      <c r="K49" s="22">
        <f t="shared" si="14"/>
        <v>26880</v>
      </c>
      <c r="L49" s="22">
        <f t="shared" si="14"/>
        <v>17780</v>
      </c>
    </row>
    <row r="50" spans="1:12" ht="16.5" thickBot="1" x14ac:dyDescent="0.3">
      <c r="A50" s="3" t="s">
        <v>14</v>
      </c>
      <c r="B50" s="22">
        <f t="shared" ref="B50:L50" si="15">B44*B47</f>
        <v>441161</v>
      </c>
      <c r="C50" s="9">
        <f t="shared" si="15"/>
        <v>30030</v>
      </c>
      <c r="D50" s="9">
        <f t="shared" si="15"/>
        <v>46480</v>
      </c>
      <c r="E50" s="9">
        <f t="shared" si="15"/>
        <v>21504</v>
      </c>
      <c r="F50" s="9">
        <f t="shared" si="15"/>
        <v>23240</v>
      </c>
      <c r="G50" s="9">
        <f t="shared" si="15"/>
        <v>43358</v>
      </c>
      <c r="H50" s="9">
        <f t="shared" si="15"/>
        <v>12180</v>
      </c>
      <c r="I50" s="9">
        <f t="shared" si="15"/>
        <v>40320</v>
      </c>
      <c r="J50" s="9">
        <f t="shared" si="15"/>
        <v>26950</v>
      </c>
      <c r="K50" s="9">
        <f t="shared" si="15"/>
        <v>26880</v>
      </c>
      <c r="L50" s="9">
        <f t="shared" si="15"/>
        <v>17780</v>
      </c>
    </row>
    <row r="51" spans="1:12" ht="15.75" x14ac:dyDescent="0.25">
      <c r="A51" s="4" t="s">
        <v>15</v>
      </c>
      <c r="B51" s="11">
        <f>B48*B45</f>
        <v>52800</v>
      </c>
      <c r="C51" s="11">
        <f>C48*C45</f>
        <v>2200</v>
      </c>
      <c r="D51" s="11">
        <f>D48*D45</f>
        <v>7800</v>
      </c>
      <c r="E51" s="11">
        <f>E48*E45</f>
        <v>2400</v>
      </c>
      <c r="F51" s="11">
        <f>F48*F45</f>
        <v>0</v>
      </c>
      <c r="G51" s="11">
        <f t="shared" ref="G51:L51" si="16">G48*G45</f>
        <v>0</v>
      </c>
      <c r="H51" s="11">
        <f t="shared" si="16"/>
        <v>8700</v>
      </c>
      <c r="I51" s="11">
        <f t="shared" si="16"/>
        <v>0</v>
      </c>
      <c r="J51" s="11">
        <f t="shared" si="16"/>
        <v>3400</v>
      </c>
      <c r="K51" s="11">
        <f t="shared" si="16"/>
        <v>0</v>
      </c>
      <c r="L51" s="11">
        <f t="shared" si="16"/>
        <v>0</v>
      </c>
    </row>
    <row r="52" spans="1:12" ht="31.5" x14ac:dyDescent="0.25">
      <c r="A52" s="6" t="s">
        <v>35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75" x14ac:dyDescent="0.25">
      <c r="A53" s="6" t="s">
        <v>36</v>
      </c>
      <c r="B53" s="10">
        <v>14</v>
      </c>
      <c r="C53" s="10" t="s">
        <v>38</v>
      </c>
      <c r="D53" s="10">
        <v>2</v>
      </c>
      <c r="E53" s="10"/>
      <c r="F53" s="10">
        <v>1</v>
      </c>
      <c r="G53" s="10">
        <v>2</v>
      </c>
      <c r="H53" s="10">
        <v>1</v>
      </c>
      <c r="I53" s="10"/>
      <c r="J53" s="10">
        <v>1</v>
      </c>
      <c r="K53" s="10">
        <v>2</v>
      </c>
      <c r="L53" s="10">
        <v>3</v>
      </c>
    </row>
    <row r="54" spans="1:12" ht="15.75" x14ac:dyDescent="0.25">
      <c r="A54" s="6" t="s">
        <v>37</v>
      </c>
      <c r="B54" s="10">
        <v>2</v>
      </c>
      <c r="C54" s="10">
        <v>3</v>
      </c>
      <c r="D54" s="10">
        <v>2</v>
      </c>
      <c r="E54" s="10">
        <v>5</v>
      </c>
      <c r="F54" s="10"/>
      <c r="G54" s="10">
        <v>1</v>
      </c>
      <c r="H54" s="10">
        <v>2</v>
      </c>
      <c r="I54" s="10"/>
      <c r="J54" s="10">
        <v>3</v>
      </c>
      <c r="K54" s="10">
        <v>3</v>
      </c>
      <c r="L54" s="10">
        <v>1</v>
      </c>
    </row>
    <row r="55" spans="1:12" ht="16.5" thickBot="1" x14ac:dyDescent="0.3">
      <c r="A55" s="6" t="s">
        <v>39</v>
      </c>
      <c r="B55" s="10">
        <v>65968</v>
      </c>
      <c r="C55" s="10">
        <v>8085</v>
      </c>
      <c r="D55" s="10">
        <v>6972</v>
      </c>
      <c r="E55" s="10">
        <v>3360</v>
      </c>
      <c r="F55" s="10">
        <v>2324</v>
      </c>
      <c r="G55" s="24">
        <v>5705</v>
      </c>
      <c r="H55" s="10">
        <v>4872</v>
      </c>
      <c r="I55" s="10"/>
      <c r="J55" s="10">
        <v>6300</v>
      </c>
      <c r="K55" s="10">
        <v>7840</v>
      </c>
      <c r="L55" s="10">
        <v>6223</v>
      </c>
    </row>
    <row r="56" spans="1:12" ht="16.5" thickBot="1" x14ac:dyDescent="0.3">
      <c r="A56" s="3" t="s">
        <v>25</v>
      </c>
      <c r="B56" s="22">
        <f>B29-B49+B41+B55</f>
        <v>450999.3</v>
      </c>
      <c r="C56" s="22">
        <f>C29-C49+C41+C55</f>
        <v>55157.7</v>
      </c>
      <c r="D56" s="22">
        <f>D29-D49+D41+D55</f>
        <v>86540</v>
      </c>
      <c r="E56" s="22">
        <f>E29-E49+E41+E55</f>
        <v>39942.9</v>
      </c>
      <c r="F56" s="22">
        <f>F29-F49+F41+F55</f>
        <v>35943</v>
      </c>
      <c r="G56" s="25">
        <f t="shared" ref="G56:L56" si="17">G29-G49+G41+G55</f>
        <v>68498.100000000006</v>
      </c>
      <c r="H56" s="25">
        <f t="shared" si="17"/>
        <v>36279</v>
      </c>
      <c r="I56" s="25">
        <f t="shared" si="17"/>
        <v>57838.5</v>
      </c>
      <c r="J56" s="25">
        <f t="shared" si="17"/>
        <v>50576.9</v>
      </c>
      <c r="K56" s="25">
        <f t="shared" si="17"/>
        <v>46814.8</v>
      </c>
      <c r="L56" s="25">
        <f t="shared" si="17"/>
        <v>32432</v>
      </c>
    </row>
    <row r="57" spans="1:12" ht="15.75" x14ac:dyDescent="0.25">
      <c r="A57" s="1"/>
      <c r="G57" s="23"/>
    </row>
  </sheetData>
  <mergeCells count="16">
    <mergeCell ref="A42:L42"/>
    <mergeCell ref="A30:L30"/>
    <mergeCell ref="A23:L23"/>
    <mergeCell ref="A26:L26"/>
    <mergeCell ref="A9:A11"/>
    <mergeCell ref="H9:H11"/>
    <mergeCell ref="I9:I11"/>
    <mergeCell ref="J9:J11"/>
    <mergeCell ref="K9:K11"/>
    <mergeCell ref="L9:L11"/>
    <mergeCell ref="B9:B11"/>
    <mergeCell ref="C9:C11"/>
    <mergeCell ref="D9:D11"/>
    <mergeCell ref="E9:E11"/>
    <mergeCell ref="F9:F11"/>
    <mergeCell ref="G9:G11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2021-06-30T13:00:27Z</dcterms:modified>
</cp:coreProperties>
</file>