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20730" windowHeight="10050" tabRatio="599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I188" i="1"/>
  <c r="J188" s="1"/>
  <c r="I189"/>
  <c r="J189" s="1"/>
  <c r="I190"/>
  <c r="J190" s="1"/>
  <c r="I191"/>
  <c r="J191" s="1"/>
  <c r="I192"/>
  <c r="J192" s="1"/>
  <c r="I193"/>
  <c r="J193" s="1"/>
  <c r="I194"/>
  <c r="J194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187"/>
  <c r="J187" s="1"/>
  <c r="I67"/>
  <c r="J67" s="1"/>
  <c r="I68"/>
  <c r="J68" s="1"/>
  <c r="I69"/>
  <c r="J69" s="1"/>
  <c r="I71"/>
  <c r="J71" s="1"/>
  <c r="I73"/>
  <c r="J73" s="1"/>
  <c r="I75"/>
  <c r="J75" s="1"/>
  <c r="I76"/>
  <c r="J76" s="1"/>
  <c r="I80"/>
  <c r="J80" s="1"/>
  <c r="I82"/>
  <c r="J82" s="1"/>
  <c r="I84"/>
  <c r="J84" s="1"/>
  <c r="I85"/>
  <c r="J85" s="1"/>
  <c r="I87"/>
  <c r="J87" s="1"/>
  <c r="I88"/>
  <c r="J88" s="1"/>
  <c r="I89"/>
  <c r="J89" s="1"/>
  <c r="I90"/>
  <c r="J90" s="1"/>
  <c r="I91"/>
  <c r="J91" s="1"/>
  <c r="I92"/>
  <c r="J92" s="1"/>
  <c r="I93"/>
  <c r="J93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62"/>
  <c r="J162" s="1"/>
  <c r="I163"/>
  <c r="J163" s="1"/>
  <c r="I164"/>
  <c r="J164" s="1"/>
  <c r="I167"/>
  <c r="J167" s="1"/>
  <c r="I168"/>
  <c r="J168" s="1"/>
  <c r="I169"/>
  <c r="J169" s="1"/>
  <c r="I170"/>
  <c r="J170" s="1"/>
  <c r="I66"/>
  <c r="J66" s="1"/>
  <c r="I65"/>
  <c r="J56"/>
  <c r="J58"/>
  <c r="J59"/>
  <c r="J60"/>
  <c r="J61"/>
  <c r="J62"/>
  <c r="J64"/>
  <c r="J65" s="1"/>
  <c r="J55"/>
  <c r="I46"/>
  <c r="J46" s="1"/>
  <c r="I47"/>
  <c r="J47" s="1"/>
  <c r="I48"/>
  <c r="J48" s="1"/>
  <c r="I49"/>
  <c r="J49" s="1"/>
  <c r="I50"/>
  <c r="J50" s="1"/>
  <c r="I51"/>
  <c r="J51" s="1"/>
  <c r="I52"/>
  <c r="J52" s="1"/>
  <c r="I53"/>
  <c r="J53" s="1"/>
  <c r="I45"/>
  <c r="J45" s="1"/>
  <c r="J32"/>
  <c r="J33"/>
  <c r="J34"/>
  <c r="J35"/>
  <c r="J36"/>
  <c r="J38"/>
  <c r="J40"/>
  <c r="J41"/>
  <c r="J43"/>
  <c r="J31"/>
  <c r="J186" l="1"/>
  <c r="J204"/>
  <c r="I186"/>
  <c r="I204"/>
  <c r="J54"/>
  <c r="H30"/>
  <c r="I30"/>
  <c r="J30"/>
  <c r="G30"/>
  <c r="H186" l="1"/>
  <c r="H39" l="1"/>
  <c r="J39" s="1"/>
  <c r="G39"/>
  <c r="H54"/>
  <c r="I54"/>
  <c r="G54"/>
  <c r="H44"/>
  <c r="I44"/>
  <c r="G44"/>
  <c r="H42"/>
  <c r="J42" s="1"/>
  <c r="I42"/>
  <c r="G42"/>
  <c r="H37"/>
  <c r="J37" s="1"/>
  <c r="G37"/>
  <c r="H204"/>
  <c r="G204"/>
  <c r="H195"/>
  <c r="I195" s="1"/>
  <c r="J195" s="1"/>
  <c r="G195"/>
  <c r="H63"/>
  <c r="J63" s="1"/>
  <c r="G63"/>
  <c r="H57"/>
  <c r="J57" s="1"/>
  <c r="G57"/>
  <c r="H65"/>
  <c r="G65"/>
  <c r="G186"/>
  <c r="B84"/>
  <c r="B85"/>
  <c r="B86"/>
  <c r="B87"/>
  <c r="B88"/>
  <c r="B89"/>
  <c r="B90"/>
  <c r="B91"/>
</calcChain>
</file>

<file path=xl/sharedStrings.xml><?xml version="1.0" encoding="utf-8"?>
<sst xmlns="http://schemas.openxmlformats.org/spreadsheetml/2006/main" count="304" uniqueCount="213">
  <si>
    <t>рахунок</t>
  </si>
  <si>
    <t>Найменування об’єкта</t>
  </si>
  <si>
    <t>Рік випуску (будівництва, дата придбання чи введення в експл.)</t>
  </si>
  <si>
    <t>Одиниця виміру</t>
  </si>
  <si>
    <t>Кількість</t>
  </si>
  <si>
    <t>Первісна вартість</t>
  </si>
  <si>
    <t>Сума зносу (накопиченої амортизації)</t>
  </si>
  <si>
    <t>Балансова (залишкова)</t>
  </si>
  <si>
    <t>Інвентарний номер</t>
  </si>
  <si>
    <t>Комп'ютер (спец.ІІ кат.)</t>
  </si>
  <si>
    <t>Електролічильник</t>
  </si>
  <si>
    <t>Комп.в наборі (землевпорядник)</t>
  </si>
  <si>
    <t>Персон. Комп. (секретар)</t>
  </si>
  <si>
    <t>Автомобіль SENS</t>
  </si>
  <si>
    <t>Стіл однотумбовий</t>
  </si>
  <si>
    <t>Стіл двохтумбовий</t>
  </si>
  <si>
    <t>Стіл керівника</t>
  </si>
  <si>
    <t>Крильце</t>
  </si>
  <si>
    <t>Принтер Canon 3010</t>
  </si>
  <si>
    <t>Принтер Canon 2900</t>
  </si>
  <si>
    <t>Тепловентилятор</t>
  </si>
  <si>
    <t>Калькулятор</t>
  </si>
  <si>
    <t>Телефонний апарат</t>
  </si>
  <si>
    <t>Ноутбуки (голова, секр., гол.бух.)</t>
  </si>
  <si>
    <t>Роутер</t>
  </si>
  <si>
    <t>Мишки компютерні</t>
  </si>
  <si>
    <t>Сумки для ноутбуків</t>
  </si>
  <si>
    <t>Ігровий комплект</t>
  </si>
  <si>
    <t>Комп'ютер</t>
  </si>
  <si>
    <t xml:space="preserve">Стінка дитяча </t>
  </si>
  <si>
    <t>Шафа одежна зак.</t>
  </si>
  <si>
    <t>Шафа для посуду</t>
  </si>
  <si>
    <t>Стіл вироб.з пол.</t>
  </si>
  <si>
    <t>Ванна мийка</t>
  </si>
  <si>
    <t>Ліжко дитяче</t>
  </si>
  <si>
    <t>Стіл 4 місний дит.</t>
  </si>
  <si>
    <t>Стелажі металеві</t>
  </si>
  <si>
    <t>Стіл аудиторський</t>
  </si>
  <si>
    <t>Стільці</t>
  </si>
  <si>
    <t>Каталожні ящик</t>
  </si>
  <si>
    <t>Вивіска</t>
  </si>
  <si>
    <t>Штамп</t>
  </si>
  <si>
    <t>Канцелярський набір</t>
  </si>
  <si>
    <t>Музичний центр</t>
  </si>
  <si>
    <t>Стіл тенісний</t>
  </si>
  <si>
    <t>Костюм "Дід Мороз і Снігурочка"</t>
  </si>
  <si>
    <t>Крісло театральне</t>
  </si>
  <si>
    <t>Мікшер №502 PHONIC</t>
  </si>
  <si>
    <t>Підсилювач SKS 600</t>
  </si>
  <si>
    <t>Карнизи</t>
  </si>
  <si>
    <t>Моноблок</t>
  </si>
  <si>
    <t>Стільці дитячі</t>
  </si>
  <si>
    <t>Вішалки для рушників</t>
  </si>
  <si>
    <t>Шафа 3-дверна</t>
  </si>
  <si>
    <t>Лавка дитяча (1.20)</t>
  </si>
  <si>
    <t>Стіл письмовий (1 тумб.)</t>
  </si>
  <si>
    <t>Шафа книжкова (2-дв.)</t>
  </si>
  <si>
    <t>Стіл виробничий б\в</t>
  </si>
  <si>
    <t>Килим 5*4</t>
  </si>
  <si>
    <t>Килимова дорожка</t>
  </si>
  <si>
    <t>Матрац дитячий</t>
  </si>
  <si>
    <t>Подушка перо-пухова</t>
  </si>
  <si>
    <t>Чайник ем. 3,5 л.</t>
  </si>
  <si>
    <t>б\с</t>
  </si>
  <si>
    <t>Сковорода чугунна 26</t>
  </si>
  <si>
    <t>Сковорода чугунна 30</t>
  </si>
  <si>
    <t xml:space="preserve">Сковорода чугунна 30 </t>
  </si>
  <si>
    <t>Ложка розл. 250 мл.</t>
  </si>
  <si>
    <t>Ложка гарн. 100 мл.</t>
  </si>
  <si>
    <t>Ложка шум., н\ж</t>
  </si>
  <si>
    <t>Відро ем.з криш., 10 л.</t>
  </si>
  <si>
    <t>Миска емал. 4 л.</t>
  </si>
  <si>
    <t>Ложка стол. н\ж</t>
  </si>
  <si>
    <t>Ложка чайна н\ж</t>
  </si>
  <si>
    <t>Вилка стол. н\ж</t>
  </si>
  <si>
    <t>Тарілка глибока №8</t>
  </si>
  <si>
    <t>Тарілка мілка д.18</t>
  </si>
  <si>
    <t>Таз пластмасовий 8 л.</t>
  </si>
  <si>
    <t>Таз пластмасовий 3 л.</t>
  </si>
  <si>
    <t>Доска роздільна</t>
  </si>
  <si>
    <t>Блюдце</t>
  </si>
  <si>
    <t>Чашка (розова)</t>
  </si>
  <si>
    <t>Піднос круглий металевий</t>
  </si>
  <si>
    <t>Чашка 250 мл.</t>
  </si>
  <si>
    <t>Ложка десертна</t>
  </si>
  <si>
    <t>Ложка чайна</t>
  </si>
  <si>
    <t>Вилка н\ж</t>
  </si>
  <si>
    <t>Сушка для посуду</t>
  </si>
  <si>
    <t>Каструля ал. 8 л.</t>
  </si>
  <si>
    <t>Каструля ал. 3,5 л</t>
  </si>
  <si>
    <t>Відро пластмасове з кр. 5л.</t>
  </si>
  <si>
    <t>Відро пластмасове з кр. 10 л.</t>
  </si>
  <si>
    <t>Відро оцинковане 10 л.</t>
  </si>
  <si>
    <t>Таз пластмасовий 10 л.</t>
  </si>
  <si>
    <t xml:space="preserve">Піднос пласт. кв. зел.  </t>
  </si>
  <si>
    <t>Ніж</t>
  </si>
  <si>
    <t>Совок для сміття</t>
  </si>
  <si>
    <t>Мусорка</t>
  </si>
  <si>
    <t>Щітка для унітаза</t>
  </si>
  <si>
    <t>Піднос синій</t>
  </si>
  <si>
    <t>Миска пласт. 15 л. червона</t>
  </si>
  <si>
    <t>Сито</t>
  </si>
  <si>
    <t>Друшлак</t>
  </si>
  <si>
    <t>Товкачка для картошки</t>
  </si>
  <si>
    <t>Тертка</t>
  </si>
  <si>
    <t>Віник</t>
  </si>
  <si>
    <t>Швабра</t>
  </si>
  <si>
    <t>Підставка для взуття</t>
  </si>
  <si>
    <t>Відро пластмасове (чор. і зел.)</t>
  </si>
  <si>
    <t>Електромясорубка</t>
  </si>
  <si>
    <t>Форми для випічки</t>
  </si>
  <si>
    <t>Чашка (2чер.,11 жовт.)</t>
  </si>
  <si>
    <t>Каструля емал. 12 л</t>
  </si>
  <si>
    <t>Каструля емал. 5 л</t>
  </si>
  <si>
    <t>Каструля алюм. 10 л</t>
  </si>
  <si>
    <t>Миска пласт. вел. (черв.)</t>
  </si>
  <si>
    <t>Миска пласт. 6 л. (гол.)</t>
  </si>
  <si>
    <t>Миска пласт. 9 л. (роз. і тем.синя)</t>
  </si>
  <si>
    <t>Набір іграшорк</t>
  </si>
  <si>
    <t>Хлібниця</t>
  </si>
  <si>
    <t>Терези</t>
  </si>
  <si>
    <t>Настінний умивальник</t>
  </si>
  <si>
    <t>Тримач для рушників</t>
  </si>
  <si>
    <t>Мясорубка б\в</t>
  </si>
  <si>
    <t>Тарілка мілка д.18 № 7</t>
  </si>
  <si>
    <t xml:space="preserve">Тарілки </t>
  </si>
  <si>
    <t xml:space="preserve">Чашки </t>
  </si>
  <si>
    <t>Вінчик</t>
  </si>
  <si>
    <t>Качалка для тіста</t>
  </si>
  <si>
    <t>б/с</t>
  </si>
  <si>
    <t>Електроплита   "Greta"</t>
  </si>
  <si>
    <t>Пилосос " Samsung"</t>
  </si>
  <si>
    <t>Чайник " Smart"</t>
  </si>
  <si>
    <t>холодильник</t>
  </si>
  <si>
    <t xml:space="preserve">пральна машина </t>
  </si>
  <si>
    <t>ліжко дитяче 1,4*0,60</t>
  </si>
  <si>
    <t>стіл 4 місний дитячий</t>
  </si>
  <si>
    <t>стільці дитячі</t>
  </si>
  <si>
    <t>покривало дитяче</t>
  </si>
  <si>
    <t>комплект постільний</t>
  </si>
  <si>
    <t>одіяло дитяче прес.</t>
  </si>
  <si>
    <t>ложка стол.нерж.</t>
  </si>
  <si>
    <t>ложка чайна нерж.</t>
  </si>
  <si>
    <t>вилка стол.нерж.</t>
  </si>
  <si>
    <t>тарілка глибока  №8</t>
  </si>
  <si>
    <t>піднос пласт.квад.</t>
  </si>
  <si>
    <t>форма для випічки кексів</t>
  </si>
  <si>
    <t>витяжка "Акро"</t>
  </si>
  <si>
    <t>РАЗОМ</t>
  </si>
  <si>
    <t xml:space="preserve">РАЗОМ </t>
  </si>
  <si>
    <t>Гуртожиток с.Курганне</t>
  </si>
  <si>
    <t>Адмін.приміщення Богданівської сільської ради</t>
  </si>
  <si>
    <t>Сільський будинок культури с.Богданівка</t>
  </si>
  <si>
    <t>Мед.амбулаторія с.Богданівка  (недобудова)</t>
  </si>
  <si>
    <t>Пам»ятник с.Богданівка</t>
  </si>
  <si>
    <t>Меморіальна дошка</t>
  </si>
  <si>
    <t>Мед.амбулаторія с.Богданівка</t>
  </si>
  <si>
    <t>Дитячий садок с.Богданівка  (гуртожиток)</t>
  </si>
  <si>
    <t>Дорога з твердим покриттям с.Богданівка588м</t>
  </si>
  <si>
    <t>Дорога з твердим пркриттям с.Богданівка762м</t>
  </si>
  <si>
    <t>Дорога з твердим покриттям с.Богданівка731м</t>
  </si>
  <si>
    <t>Автодорога с.Богданівка</t>
  </si>
  <si>
    <t>Автодорога с.Байрак</t>
  </si>
  <si>
    <t>Автодорога с.Курганне</t>
  </si>
  <si>
    <t>Водонапірна сітка</t>
  </si>
  <si>
    <t>Водонапірна лінія</t>
  </si>
  <si>
    <t>Баня с.Байрак</t>
  </si>
  <si>
    <t>4-х кімнатна квартира №9 в с.Богданівка, вул..Центральна,15</t>
  </si>
  <si>
    <t>Лазня с.Богданівка</t>
  </si>
  <si>
    <t>вуличне освітленн.</t>
  </si>
  <si>
    <t>РАЗОМ1013</t>
  </si>
  <si>
    <t>101480005-101480007</t>
  </si>
  <si>
    <t>РАЗОМ 1014</t>
  </si>
  <si>
    <t>101630003, 101630002</t>
  </si>
  <si>
    <t>РАЗОМ 1016</t>
  </si>
  <si>
    <t>РАЗОМ 1015</t>
  </si>
  <si>
    <t>111370006-111370008</t>
  </si>
  <si>
    <t>111370009-111370011</t>
  </si>
  <si>
    <t>РАЗОМ1113</t>
  </si>
  <si>
    <t>111360035-111360044</t>
  </si>
  <si>
    <t>111360055-111360057</t>
  </si>
  <si>
    <t>111360060-111360069, 111360110-111360119</t>
  </si>
  <si>
    <t>111360092-111360094</t>
  </si>
  <si>
    <t>111360095-111360098</t>
  </si>
  <si>
    <t>111360099-111360100, 111360107-111360108</t>
  </si>
  <si>
    <t>111360101-1113601014</t>
  </si>
  <si>
    <t>111360121, 111360122, 111360029</t>
  </si>
  <si>
    <t>111360032, 111360035, 111360036</t>
  </si>
  <si>
    <t>РАЗОМ1019</t>
  </si>
  <si>
    <t>1113601019, 111360129</t>
  </si>
  <si>
    <t>РАЗОМ 1019</t>
  </si>
  <si>
    <t>Залишки грошових коштів</t>
  </si>
  <si>
    <t>№</t>
  </si>
  <si>
    <t>Найменування органу Казначейства, банку, у якому відкрито рахунок</t>
  </si>
  <si>
    <t>Номер рахунку</t>
  </si>
  <si>
    <t>Сума</t>
  </si>
  <si>
    <t>УДКСУ у Семенівському районі</t>
  </si>
  <si>
    <t>UA758201720000324130000016445</t>
  </si>
  <si>
    <t>UA918201720000324111333016445</t>
  </si>
  <si>
    <t>UA238201720000324141222016445</t>
  </si>
  <si>
    <t>UA528201720000324171111016445</t>
  </si>
  <si>
    <t>UA518201720344261003200050510</t>
  </si>
  <si>
    <t>Голова ліквідаційної комісії</t>
  </si>
  <si>
    <t>Л. МИЛАШЕВИЧ</t>
  </si>
  <si>
    <t xml:space="preserve">Заступник голови ліквідаційної комісії </t>
  </si>
  <si>
    <t>Ю. КОЛОТУХА</t>
  </si>
  <si>
    <t xml:space="preserve">Члени ліквідаційної комісії </t>
  </si>
  <si>
    <t>М. ЗАЙЧЕНКО</t>
  </si>
  <si>
    <t>Є. ЖИЛА</t>
  </si>
  <si>
    <t>В. ЮЩЕНКО</t>
  </si>
  <si>
    <t>В. ТІХОНОВ</t>
  </si>
  <si>
    <t xml:space="preserve">ДОДАТОК №1 </t>
  </si>
  <si>
    <t>ДО ПЕРЕДАВАЛЬНОГО АКТУ БОГДАНІВСЬКОЇ СІЛЬСЬКОЇ РАДИ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</si>
</sst>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10" fillId="0" borderId="0"/>
    <xf numFmtId="0" fontId="2" fillId="0" borderId="0"/>
  </cellStyleXfs>
  <cellXfs count="69">
    <xf numFmtId="0" fontId="0" fillId="0" borderId="0" xfId="0"/>
    <xf numFmtId="2" fontId="5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164" fontId="17" fillId="0" borderId="1" xfId="1" applyNumberFormat="1" applyFont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1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44;&#1050;/&#1079;&#1074;&#1110;&#1090;%20&#1082;&#1072;&#1079;&#1085;&#1072;/2020/&#1057;&#1110;&#1083;&#1100;&#1089;&#1100;&#1082;&#1110;%20&#1088;&#1072;&#1076;&#1080;/&#1030;&#1053;&#1042;&#1045;&#1053;&#1058;&#1040;&#1056;&#1048;&#1047;&#1040;&#1062;&#1030;&#1071;%20&#1041;&#1086;&#1075;&#1076;&#1072;&#1085;&#1110;&#1074;&#1082;&#1072;.%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emp"/>
      <sheetName val="pr"/>
      <sheetName val="Заполнить"/>
      <sheetName val="0170-ОЗ"/>
      <sheetName val="1010-ОЗ"/>
      <sheetName val="4060-ОЗ"/>
      <sheetName val="4090-ОЗ"/>
      <sheetName val="д2"/>
      <sheetName val="д3"/>
      <sheetName val="д4"/>
      <sheetName val="д5"/>
      <sheetName val="д6"/>
      <sheetName val="д7"/>
      <sheetName val="д8"/>
      <sheetName val="Дебіторська заборгованість"/>
      <sheetName val="д10.1"/>
      <sheetName val="д10.2"/>
      <sheetName val="д11"/>
      <sheetName val="protokol"/>
      <sheetName val="kasa"/>
      <sheetName val="na-4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3">
          <cell r="B83" t="str">
            <v>Покривало дитяче</v>
          </cell>
        </row>
        <row r="84">
          <cell r="B84" t="str">
            <v>Рушник дитячий</v>
          </cell>
        </row>
        <row r="85">
          <cell r="B85" t="str">
            <v>Рушник дитячий</v>
          </cell>
        </row>
        <row r="86">
          <cell r="B86" t="str">
            <v>Комплект постільний</v>
          </cell>
        </row>
        <row r="87">
          <cell r="B87" t="str">
            <v>Одіяло дитяче п\ш</v>
          </cell>
        </row>
        <row r="88">
          <cell r="B88" t="str">
            <v>Каструля ем. 5 л.</v>
          </cell>
        </row>
        <row r="89">
          <cell r="B89" t="str">
            <v>Каструля ал. 4,5 л.</v>
          </cell>
        </row>
        <row r="90">
          <cell r="B90" t="str">
            <v>Чайник ем. 3,5 л.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34"/>
  <sheetViews>
    <sheetView tabSelected="1" workbookViewId="0">
      <pane xSplit="1" ySplit="7" topLeftCell="B23" activePane="bottomRight" state="frozen"/>
      <selection pane="topRight" activeCell="B1" sqref="B1"/>
      <selection pane="bottomLeft" activeCell="A4" sqref="A4"/>
      <selection pane="bottomRight" sqref="A1:J44"/>
    </sheetView>
  </sheetViews>
  <sheetFormatPr defaultRowHeight="12.75"/>
  <cols>
    <col min="1" max="1" width="9.7109375" style="38" customWidth="1"/>
    <col min="2" max="2" width="26.7109375" style="38" customWidth="1"/>
    <col min="3" max="3" width="0.140625" style="7" customWidth="1"/>
    <col min="4" max="4" width="11.7109375" style="7" customWidth="1"/>
    <col min="5" max="5" width="12.42578125" style="7" customWidth="1"/>
    <col min="6" max="6" width="9.140625" style="7" customWidth="1"/>
    <col min="7" max="7" width="13.42578125" style="7" customWidth="1"/>
    <col min="8" max="8" width="15.5703125" style="7" customWidth="1"/>
    <col min="9" max="9" width="14.28515625" style="7" customWidth="1"/>
    <col min="10" max="10" width="15.28515625" style="7" customWidth="1"/>
  </cols>
  <sheetData>
    <row r="2" spans="1:10">
      <c r="A2" s="68" t="s">
        <v>211</v>
      </c>
      <c r="B2" s="68"/>
      <c r="C2" s="68"/>
      <c r="D2" s="68"/>
      <c r="E2" s="68"/>
      <c r="F2" s="68"/>
      <c r="G2" s="68"/>
      <c r="H2" s="68"/>
      <c r="I2" s="68"/>
      <c r="J2" s="68"/>
    </row>
    <row r="3" spans="1:10">
      <c r="A3" s="68" t="s">
        <v>212</v>
      </c>
      <c r="B3" s="68"/>
      <c r="C3" s="68"/>
      <c r="D3" s="68"/>
      <c r="E3" s="68"/>
      <c r="F3" s="68"/>
      <c r="G3" s="68"/>
      <c r="H3" s="68"/>
      <c r="I3" s="68"/>
      <c r="J3" s="68"/>
    </row>
    <row r="4" spans="1:10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19.25" customHeight="1">
      <c r="A5" s="64" t="s">
        <v>0</v>
      </c>
      <c r="B5" s="61" t="s">
        <v>1</v>
      </c>
      <c r="C5" s="61"/>
      <c r="D5" s="61" t="s">
        <v>2</v>
      </c>
      <c r="E5" s="63" t="s">
        <v>8</v>
      </c>
      <c r="F5" s="61" t="s">
        <v>3</v>
      </c>
      <c r="G5" s="61" t="s">
        <v>4</v>
      </c>
      <c r="H5" s="61" t="s">
        <v>5</v>
      </c>
      <c r="I5" s="61" t="s">
        <v>6</v>
      </c>
      <c r="J5" s="61" t="s">
        <v>7</v>
      </c>
    </row>
    <row r="6" spans="1:10" ht="12.75" customHeight="1">
      <c r="A6" s="64"/>
      <c r="B6" s="61"/>
      <c r="C6" s="61"/>
      <c r="D6" s="61"/>
      <c r="E6" s="61"/>
      <c r="F6" s="61"/>
      <c r="G6" s="61"/>
      <c r="H6" s="61"/>
      <c r="I6" s="61"/>
      <c r="J6" s="61"/>
    </row>
    <row r="7" spans="1:10" ht="12.75" customHeight="1">
      <c r="A7" s="64"/>
      <c r="B7" s="61"/>
      <c r="C7" s="61"/>
      <c r="D7" s="61"/>
      <c r="E7" s="61"/>
      <c r="F7" s="61"/>
      <c r="G7" s="61"/>
      <c r="H7" s="61"/>
      <c r="I7" s="61"/>
      <c r="J7" s="61"/>
    </row>
    <row r="8" spans="1:10" ht="26.25">
      <c r="A8" s="45">
        <v>1013</v>
      </c>
      <c r="B8" s="39" t="s">
        <v>152</v>
      </c>
      <c r="C8" s="15"/>
      <c r="D8" s="16"/>
      <c r="E8" s="46">
        <v>10130001</v>
      </c>
      <c r="F8" s="22"/>
      <c r="G8" s="47">
        <v>1</v>
      </c>
      <c r="H8" s="48">
        <v>138600</v>
      </c>
      <c r="I8" s="22">
        <v>138600</v>
      </c>
      <c r="J8" s="8">
        <v>0</v>
      </c>
    </row>
    <row r="9" spans="1:10" ht="26.25">
      <c r="A9" s="45">
        <v>1013</v>
      </c>
      <c r="B9" s="39" t="s">
        <v>153</v>
      </c>
      <c r="C9" s="15"/>
      <c r="D9" s="16"/>
      <c r="E9" s="46">
        <v>10130002</v>
      </c>
      <c r="F9" s="22"/>
      <c r="G9" s="47">
        <v>1</v>
      </c>
      <c r="H9" s="48">
        <v>66088</v>
      </c>
      <c r="I9" s="22">
        <v>66088</v>
      </c>
      <c r="J9" s="8">
        <v>0</v>
      </c>
    </row>
    <row r="10" spans="1:10" ht="15">
      <c r="A10" s="45">
        <v>1013</v>
      </c>
      <c r="B10" s="39" t="s">
        <v>154</v>
      </c>
      <c r="C10" s="15"/>
      <c r="D10" s="16"/>
      <c r="E10" s="46">
        <v>101330001</v>
      </c>
      <c r="F10" s="22"/>
      <c r="G10" s="47">
        <v>1</v>
      </c>
      <c r="H10" s="48">
        <v>241</v>
      </c>
      <c r="I10" s="22">
        <v>241</v>
      </c>
      <c r="J10" s="8">
        <v>0</v>
      </c>
    </row>
    <row r="11" spans="1:10" ht="15">
      <c r="A11" s="45">
        <v>1013</v>
      </c>
      <c r="B11" s="39" t="s">
        <v>155</v>
      </c>
      <c r="C11" s="15"/>
      <c r="D11" s="16"/>
      <c r="E11" s="46">
        <v>101330002</v>
      </c>
      <c r="F11" s="22"/>
      <c r="G11" s="47">
        <v>1</v>
      </c>
      <c r="H11" s="48">
        <v>53</v>
      </c>
      <c r="I11" s="22">
        <v>53</v>
      </c>
      <c r="J11" s="8">
        <v>0</v>
      </c>
    </row>
    <row r="12" spans="1:10" ht="15">
      <c r="A12" s="45">
        <v>1013</v>
      </c>
      <c r="B12" s="39" t="s">
        <v>156</v>
      </c>
      <c r="C12" s="15"/>
      <c r="D12" s="16"/>
      <c r="E12" s="46">
        <v>101310003</v>
      </c>
      <c r="F12" s="22"/>
      <c r="G12" s="47">
        <v>1</v>
      </c>
      <c r="H12" s="48">
        <v>59989</v>
      </c>
      <c r="I12" s="22">
        <v>59989</v>
      </c>
      <c r="J12" s="8">
        <v>0</v>
      </c>
    </row>
    <row r="13" spans="1:10" ht="26.25">
      <c r="A13" s="45">
        <v>1013</v>
      </c>
      <c r="B13" s="39" t="s">
        <v>157</v>
      </c>
      <c r="C13" s="15"/>
      <c r="D13" s="16"/>
      <c r="E13" s="46">
        <v>101310006</v>
      </c>
      <c r="F13" s="22"/>
      <c r="G13" s="47">
        <v>1</v>
      </c>
      <c r="H13" s="48">
        <v>47334</v>
      </c>
      <c r="I13" s="22">
        <v>47334</v>
      </c>
      <c r="J13" s="8">
        <v>0</v>
      </c>
    </row>
    <row r="14" spans="1:10" ht="26.25">
      <c r="A14" s="45">
        <v>1013</v>
      </c>
      <c r="B14" s="39" t="s">
        <v>158</v>
      </c>
      <c r="C14" s="15"/>
      <c r="D14" s="16"/>
      <c r="E14" s="46">
        <v>101330003</v>
      </c>
      <c r="F14" s="22"/>
      <c r="G14" s="47">
        <v>588</v>
      </c>
      <c r="H14" s="48">
        <v>39285</v>
      </c>
      <c r="I14" s="22">
        <v>39285</v>
      </c>
      <c r="J14" s="8">
        <v>0</v>
      </c>
    </row>
    <row r="15" spans="1:10" ht="26.25">
      <c r="A15" s="45">
        <v>1013</v>
      </c>
      <c r="B15" s="39" t="s">
        <v>159</v>
      </c>
      <c r="C15" s="15"/>
      <c r="D15" s="16"/>
      <c r="E15" s="46">
        <v>101330004</v>
      </c>
      <c r="F15" s="22"/>
      <c r="G15" s="47">
        <v>762</v>
      </c>
      <c r="H15" s="48">
        <v>89450</v>
      </c>
      <c r="I15" s="22">
        <v>89450</v>
      </c>
      <c r="J15" s="8">
        <v>0</v>
      </c>
    </row>
    <row r="16" spans="1:10" ht="26.25">
      <c r="A16" s="45">
        <v>1013</v>
      </c>
      <c r="B16" s="39" t="s">
        <v>160</v>
      </c>
      <c r="C16" s="15"/>
      <c r="D16" s="16"/>
      <c r="E16" s="46">
        <v>101330005</v>
      </c>
      <c r="F16" s="22"/>
      <c r="G16" s="47">
        <v>731</v>
      </c>
      <c r="H16" s="48">
        <v>96801</v>
      </c>
      <c r="I16" s="22">
        <v>96801</v>
      </c>
      <c r="J16" s="8">
        <v>0</v>
      </c>
    </row>
    <row r="17" spans="1:10" ht="15">
      <c r="A17" s="45">
        <v>1013</v>
      </c>
      <c r="B17" s="39" t="s">
        <v>161</v>
      </c>
      <c r="C17" s="15"/>
      <c r="D17" s="16"/>
      <c r="E17" s="46">
        <v>101330006</v>
      </c>
      <c r="F17" s="22"/>
      <c r="G17" s="47"/>
      <c r="H17" s="48">
        <v>147574</v>
      </c>
      <c r="I17" s="22">
        <v>147574</v>
      </c>
      <c r="J17" s="8">
        <v>0</v>
      </c>
    </row>
    <row r="18" spans="1:10" ht="15">
      <c r="A18" s="45">
        <v>1013</v>
      </c>
      <c r="B18" s="39" t="s">
        <v>162</v>
      </c>
      <c r="C18" s="15"/>
      <c r="D18" s="16"/>
      <c r="E18" s="46">
        <v>101330007</v>
      </c>
      <c r="F18" s="22"/>
      <c r="G18" s="47"/>
      <c r="H18" s="48">
        <v>82608</v>
      </c>
      <c r="I18" s="22">
        <v>82608</v>
      </c>
      <c r="J18" s="8">
        <v>0</v>
      </c>
    </row>
    <row r="19" spans="1:10" ht="15">
      <c r="A19" s="45">
        <v>1013</v>
      </c>
      <c r="B19" s="39" t="s">
        <v>163</v>
      </c>
      <c r="C19" s="15"/>
      <c r="D19" s="16"/>
      <c r="E19" s="46">
        <v>101330008</v>
      </c>
      <c r="F19" s="22"/>
      <c r="G19" s="47"/>
      <c r="H19" s="48">
        <v>77354</v>
      </c>
      <c r="I19" s="22">
        <v>77354</v>
      </c>
      <c r="J19" s="8">
        <v>0</v>
      </c>
    </row>
    <row r="20" spans="1:10" ht="15">
      <c r="A20" s="45">
        <v>1013</v>
      </c>
      <c r="B20" s="39" t="s">
        <v>150</v>
      </c>
      <c r="C20" s="15"/>
      <c r="D20" s="16"/>
      <c r="E20" s="46">
        <v>101310008</v>
      </c>
      <c r="F20" s="22"/>
      <c r="G20" s="47">
        <v>1</v>
      </c>
      <c r="H20" s="48">
        <v>91798</v>
      </c>
      <c r="I20" s="22">
        <v>91798</v>
      </c>
      <c r="J20" s="8">
        <v>0</v>
      </c>
    </row>
    <row r="21" spans="1:10" ht="15">
      <c r="A21" s="45">
        <v>1013</v>
      </c>
      <c r="B21" s="39" t="s">
        <v>164</v>
      </c>
      <c r="C21" s="15"/>
      <c r="D21" s="16"/>
      <c r="E21" s="46">
        <v>101330010</v>
      </c>
      <c r="F21" s="22"/>
      <c r="G21" s="47">
        <v>1</v>
      </c>
      <c r="H21" s="48">
        <v>1311</v>
      </c>
      <c r="I21" s="22">
        <v>1311</v>
      </c>
      <c r="J21" s="8">
        <v>0</v>
      </c>
    </row>
    <row r="22" spans="1:10" ht="15">
      <c r="A22" s="45">
        <v>1013</v>
      </c>
      <c r="B22" s="39" t="s">
        <v>165</v>
      </c>
      <c r="C22" s="15"/>
      <c r="D22" s="16"/>
      <c r="E22" s="46">
        <v>101330011</v>
      </c>
      <c r="F22" s="22"/>
      <c r="G22" s="47">
        <v>1</v>
      </c>
      <c r="H22" s="48">
        <v>6759</v>
      </c>
      <c r="I22" s="22">
        <v>6759</v>
      </c>
      <c r="J22" s="8">
        <v>0</v>
      </c>
    </row>
    <row r="23" spans="1:10" ht="24.75" customHeight="1">
      <c r="A23" s="45">
        <v>1013</v>
      </c>
      <c r="B23" s="39" t="s">
        <v>151</v>
      </c>
      <c r="C23" s="15"/>
      <c r="D23" s="16"/>
      <c r="E23" s="46">
        <v>101310009</v>
      </c>
      <c r="F23" s="22"/>
      <c r="G23" s="47">
        <v>1</v>
      </c>
      <c r="H23" s="48">
        <v>14502</v>
      </c>
      <c r="I23" s="22">
        <v>14502</v>
      </c>
      <c r="J23" s="8">
        <v>0</v>
      </c>
    </row>
    <row r="24" spans="1:10" ht="16.5" customHeight="1">
      <c r="A24" s="45">
        <v>1013</v>
      </c>
      <c r="B24" s="39" t="s">
        <v>166</v>
      </c>
      <c r="C24" s="15"/>
      <c r="D24" s="16">
        <v>1955</v>
      </c>
      <c r="E24" s="46">
        <v>101310012</v>
      </c>
      <c r="F24" s="22"/>
      <c r="G24" s="47">
        <v>1</v>
      </c>
      <c r="H24" s="48">
        <v>7732</v>
      </c>
      <c r="I24" s="22">
        <v>7732</v>
      </c>
      <c r="J24" s="8">
        <v>0</v>
      </c>
    </row>
    <row r="25" spans="1:10" ht="39">
      <c r="A25" s="45">
        <v>1013</v>
      </c>
      <c r="B25" s="39" t="s">
        <v>167</v>
      </c>
      <c r="C25" s="15"/>
      <c r="D25" s="16">
        <v>1979</v>
      </c>
      <c r="E25" s="46">
        <v>101310016</v>
      </c>
      <c r="F25" s="22"/>
      <c r="G25" s="47">
        <v>1</v>
      </c>
      <c r="H25" s="48">
        <v>3396</v>
      </c>
      <c r="I25" s="22">
        <v>3396</v>
      </c>
      <c r="J25" s="8">
        <v>0</v>
      </c>
    </row>
    <row r="26" spans="1:10" ht="15">
      <c r="A26" s="45">
        <v>1013</v>
      </c>
      <c r="B26" s="39" t="s">
        <v>168</v>
      </c>
      <c r="C26" s="15"/>
      <c r="D26" s="16">
        <v>1953</v>
      </c>
      <c r="E26" s="46">
        <v>101310010</v>
      </c>
      <c r="F26" s="22"/>
      <c r="G26" s="47">
        <v>1</v>
      </c>
      <c r="H26" s="48">
        <v>9548</v>
      </c>
      <c r="I26" s="22">
        <v>9127</v>
      </c>
      <c r="J26" s="8">
        <v>421</v>
      </c>
    </row>
    <row r="27" spans="1:10" ht="15">
      <c r="A27" s="45">
        <v>1013</v>
      </c>
      <c r="B27" s="39" t="s">
        <v>169</v>
      </c>
      <c r="C27" s="15"/>
      <c r="D27" s="16"/>
      <c r="E27" s="46"/>
      <c r="F27" s="22"/>
      <c r="G27" s="47"/>
      <c r="H27" s="48">
        <v>33803</v>
      </c>
      <c r="I27" s="22">
        <v>8450</v>
      </c>
      <c r="J27" s="8">
        <v>25353</v>
      </c>
    </row>
    <row r="28" spans="1:10" ht="15">
      <c r="A28" s="45">
        <v>1013</v>
      </c>
      <c r="B28" s="39" t="s">
        <v>169</v>
      </c>
      <c r="C28" s="15"/>
      <c r="D28" s="16"/>
      <c r="E28" s="46"/>
      <c r="F28" s="22"/>
      <c r="G28" s="47"/>
      <c r="H28" s="48">
        <v>60161</v>
      </c>
      <c r="I28" s="22">
        <v>11280</v>
      </c>
      <c r="J28" s="8">
        <v>48881</v>
      </c>
    </row>
    <row r="29" spans="1:10" ht="14.25" customHeight="1">
      <c r="A29" s="45">
        <v>1013</v>
      </c>
      <c r="B29" s="39" t="s">
        <v>169</v>
      </c>
      <c r="C29" s="15"/>
      <c r="D29" s="16"/>
      <c r="E29" s="46"/>
      <c r="F29" s="22"/>
      <c r="G29" s="47"/>
      <c r="H29" s="48">
        <v>39800</v>
      </c>
      <c r="I29" s="22">
        <v>3317</v>
      </c>
      <c r="J29" s="8">
        <v>36483</v>
      </c>
    </row>
    <row r="30" spans="1:10" ht="15.75">
      <c r="A30" s="45"/>
      <c r="B30" s="40" t="s">
        <v>170</v>
      </c>
      <c r="C30" s="29"/>
      <c r="D30" s="30"/>
      <c r="E30" s="49"/>
      <c r="F30" s="25"/>
      <c r="G30" s="50">
        <f>SUM(G8:G29)</f>
        <v>2094</v>
      </c>
      <c r="H30" s="50">
        <f>SUM(H8:H29)</f>
        <v>1114187</v>
      </c>
      <c r="I30" s="50">
        <f>SUM(I8:I29)</f>
        <v>1003049</v>
      </c>
      <c r="J30" s="50">
        <f>SUM(J8:J29)</f>
        <v>111138</v>
      </c>
    </row>
    <row r="31" spans="1:10" ht="15">
      <c r="A31" s="45">
        <v>1014</v>
      </c>
      <c r="B31" s="39" t="s">
        <v>9</v>
      </c>
      <c r="C31" s="15"/>
      <c r="D31" s="16"/>
      <c r="E31" s="46">
        <v>101480001</v>
      </c>
      <c r="F31" s="22"/>
      <c r="G31" s="47">
        <v>1</v>
      </c>
      <c r="H31" s="48">
        <v>3315</v>
      </c>
      <c r="I31" s="34"/>
      <c r="J31" s="35">
        <f>H31</f>
        <v>3315</v>
      </c>
    </row>
    <row r="32" spans="1:10" ht="26.25">
      <c r="A32" s="45">
        <v>1014</v>
      </c>
      <c r="B32" s="39" t="s">
        <v>11</v>
      </c>
      <c r="C32" s="15"/>
      <c r="D32" s="16"/>
      <c r="E32" s="46">
        <v>101480003</v>
      </c>
      <c r="F32" s="22"/>
      <c r="G32" s="47">
        <v>1</v>
      </c>
      <c r="H32" s="48">
        <v>4378</v>
      </c>
      <c r="I32" s="22"/>
      <c r="J32" s="35">
        <f t="shared" ref="J32:J43" si="0">H32</f>
        <v>4378</v>
      </c>
    </row>
    <row r="33" spans="1:10" ht="18" customHeight="1">
      <c r="A33" s="45">
        <v>1014</v>
      </c>
      <c r="B33" s="39" t="s">
        <v>12</v>
      </c>
      <c r="C33" s="15"/>
      <c r="D33" s="16"/>
      <c r="E33" s="46">
        <v>101480004</v>
      </c>
      <c r="F33" s="22"/>
      <c r="G33" s="47">
        <v>1</v>
      </c>
      <c r="H33" s="48">
        <v>4072</v>
      </c>
      <c r="I33" s="22"/>
      <c r="J33" s="35">
        <f t="shared" si="0"/>
        <v>4072</v>
      </c>
    </row>
    <row r="34" spans="1:10" ht="15" hidden="1" customHeight="1">
      <c r="A34" s="45"/>
      <c r="B34" s="39" t="s">
        <v>14</v>
      </c>
      <c r="C34" s="15"/>
      <c r="D34" s="16"/>
      <c r="E34" s="46" t="s">
        <v>173</v>
      </c>
      <c r="F34" s="22"/>
      <c r="G34" s="47">
        <v>2</v>
      </c>
      <c r="H34" s="48">
        <v>124</v>
      </c>
      <c r="I34" s="22"/>
      <c r="J34" s="35">
        <f t="shared" si="0"/>
        <v>124</v>
      </c>
    </row>
    <row r="35" spans="1:10" ht="26.25">
      <c r="A35" s="45">
        <v>1014</v>
      </c>
      <c r="B35" s="39" t="s">
        <v>23</v>
      </c>
      <c r="C35" s="15"/>
      <c r="D35" s="16"/>
      <c r="E35" s="46" t="s">
        <v>171</v>
      </c>
      <c r="F35" s="22"/>
      <c r="G35" s="47">
        <v>3</v>
      </c>
      <c r="H35" s="48">
        <v>26000</v>
      </c>
      <c r="I35" s="22"/>
      <c r="J35" s="35">
        <f t="shared" si="0"/>
        <v>26000</v>
      </c>
    </row>
    <row r="36" spans="1:10" ht="15">
      <c r="A36" s="45">
        <v>1014</v>
      </c>
      <c r="B36" s="39" t="s">
        <v>24</v>
      </c>
      <c r="C36" s="15"/>
      <c r="D36" s="16"/>
      <c r="E36" s="46">
        <v>101480008</v>
      </c>
      <c r="F36" s="22"/>
      <c r="G36" s="47">
        <v>1</v>
      </c>
      <c r="H36" s="48">
        <v>500</v>
      </c>
      <c r="I36" s="22"/>
      <c r="J36" s="35">
        <f t="shared" si="0"/>
        <v>500</v>
      </c>
    </row>
    <row r="37" spans="1:10" ht="15">
      <c r="A37" s="45"/>
      <c r="B37" s="58" t="s">
        <v>172</v>
      </c>
      <c r="C37" s="58"/>
      <c r="D37" s="23"/>
      <c r="E37" s="10"/>
      <c r="F37" s="23"/>
      <c r="G37" s="14">
        <f>SUM(G8:G36)</f>
        <v>4197</v>
      </c>
      <c r="H37" s="14">
        <f>SUM(H8:H36)</f>
        <v>2266763</v>
      </c>
      <c r="I37" s="22"/>
      <c r="J37" s="35">
        <f t="shared" si="0"/>
        <v>2266763</v>
      </c>
    </row>
    <row r="38" spans="1:10" ht="15">
      <c r="A38" s="45"/>
      <c r="B38" s="39" t="s">
        <v>13</v>
      </c>
      <c r="C38" s="23"/>
      <c r="D38" s="23"/>
      <c r="E38" s="46">
        <v>10510003</v>
      </c>
      <c r="F38" s="23"/>
      <c r="G38" s="14">
        <v>1</v>
      </c>
      <c r="H38" s="48">
        <v>48250</v>
      </c>
      <c r="I38" s="22"/>
      <c r="J38" s="35">
        <f t="shared" si="0"/>
        <v>48250</v>
      </c>
    </row>
    <row r="39" spans="1:10" ht="15">
      <c r="A39" s="45"/>
      <c r="B39" s="58" t="s">
        <v>175</v>
      </c>
      <c r="C39" s="58"/>
      <c r="D39" s="23"/>
      <c r="E39" s="10"/>
      <c r="F39" s="23"/>
      <c r="G39" s="14">
        <f>SUM(G38)</f>
        <v>1</v>
      </c>
      <c r="H39" s="14">
        <f>SUM(H38)</f>
        <v>48250</v>
      </c>
      <c r="I39" s="23"/>
      <c r="J39" s="35">
        <f t="shared" si="0"/>
        <v>48250</v>
      </c>
    </row>
    <row r="40" spans="1:10" ht="15">
      <c r="A40" s="45">
        <v>1016</v>
      </c>
      <c r="B40" s="39" t="s">
        <v>15</v>
      </c>
      <c r="C40" s="15"/>
      <c r="D40" s="16"/>
      <c r="E40" s="46">
        <v>101630005</v>
      </c>
      <c r="F40" s="22"/>
      <c r="G40" s="47">
        <v>1</v>
      </c>
      <c r="H40" s="48">
        <v>1016</v>
      </c>
      <c r="I40" s="22"/>
      <c r="J40" s="35">
        <f t="shared" si="0"/>
        <v>1016</v>
      </c>
    </row>
    <row r="41" spans="1:10" ht="15">
      <c r="A41" s="45">
        <v>1016</v>
      </c>
      <c r="B41" s="39" t="s">
        <v>16</v>
      </c>
      <c r="C41" s="15"/>
      <c r="D41" s="16"/>
      <c r="E41" s="46">
        <v>101630006</v>
      </c>
      <c r="F41" s="22"/>
      <c r="G41" s="47">
        <v>1</v>
      </c>
      <c r="H41" s="48">
        <v>309</v>
      </c>
      <c r="I41" s="22"/>
      <c r="J41" s="35">
        <f t="shared" si="0"/>
        <v>309</v>
      </c>
    </row>
    <row r="42" spans="1:10" ht="15">
      <c r="A42" s="45"/>
      <c r="B42" s="41" t="s">
        <v>174</v>
      </c>
      <c r="C42" s="20"/>
      <c r="D42" s="21"/>
      <c r="E42" s="51"/>
      <c r="F42" s="23"/>
      <c r="G42" s="52">
        <f>SUM(G40:G41)</f>
        <v>2</v>
      </c>
      <c r="H42" s="52">
        <f t="shared" ref="H42:I42" si="1">SUM(H40:H41)</f>
        <v>1325</v>
      </c>
      <c r="I42" s="47">
        <f t="shared" si="1"/>
        <v>0</v>
      </c>
      <c r="J42" s="35">
        <f t="shared" si="0"/>
        <v>1325</v>
      </c>
    </row>
    <row r="43" spans="1:10" ht="15">
      <c r="A43" s="45">
        <v>1019</v>
      </c>
      <c r="B43" s="39" t="s">
        <v>17</v>
      </c>
      <c r="C43" s="15"/>
      <c r="D43" s="16"/>
      <c r="E43" s="46">
        <v>101910001</v>
      </c>
      <c r="F43" s="22"/>
      <c r="G43" s="47">
        <v>1</v>
      </c>
      <c r="H43" s="48">
        <v>1790</v>
      </c>
      <c r="I43" s="22"/>
      <c r="J43" s="35">
        <f t="shared" si="0"/>
        <v>1790</v>
      </c>
    </row>
    <row r="44" spans="1:10" ht="15">
      <c r="A44" s="58" t="s">
        <v>190</v>
      </c>
      <c r="B44" s="58"/>
      <c r="C44" s="58"/>
      <c r="D44" s="23"/>
      <c r="E44" s="10"/>
      <c r="F44" s="23"/>
      <c r="G44" s="14">
        <f>SUM(G43:G43)</f>
        <v>1</v>
      </c>
      <c r="H44" s="14">
        <f>SUM(H43:H43)</f>
        <v>1790</v>
      </c>
      <c r="I44" s="12">
        <f>SUM(I43:I43)</f>
        <v>0</v>
      </c>
      <c r="J44" s="8"/>
    </row>
    <row r="45" spans="1:10" ht="15">
      <c r="A45" s="45">
        <v>1113</v>
      </c>
      <c r="B45" s="39" t="s">
        <v>10</v>
      </c>
      <c r="C45" s="15"/>
      <c r="D45" s="16"/>
      <c r="E45" s="46">
        <v>1113</v>
      </c>
      <c r="F45" s="22"/>
      <c r="G45" s="47">
        <v>1</v>
      </c>
      <c r="H45" s="48">
        <v>640</v>
      </c>
      <c r="I45" s="22">
        <f>H45/2</f>
        <v>320</v>
      </c>
      <c r="J45" s="35">
        <f>H45-I45</f>
        <v>320</v>
      </c>
    </row>
    <row r="46" spans="1:10" ht="15">
      <c r="A46" s="45">
        <v>1113</v>
      </c>
      <c r="B46" s="39" t="s">
        <v>18</v>
      </c>
      <c r="C46" s="15"/>
      <c r="D46" s="16"/>
      <c r="E46" s="46">
        <v>111360010</v>
      </c>
      <c r="F46" s="22"/>
      <c r="G46" s="47">
        <v>1</v>
      </c>
      <c r="H46" s="48">
        <v>990</v>
      </c>
      <c r="I46" s="22">
        <f t="shared" ref="I46:I53" si="2">H46/2</f>
        <v>495</v>
      </c>
      <c r="J46" s="35">
        <f t="shared" ref="J46:J53" si="3">H46-I46</f>
        <v>495</v>
      </c>
    </row>
    <row r="47" spans="1:10" ht="15">
      <c r="A47" s="45">
        <v>1113</v>
      </c>
      <c r="B47" s="39" t="s">
        <v>19</v>
      </c>
      <c r="C47" s="15"/>
      <c r="D47" s="16"/>
      <c r="E47" s="46">
        <v>111360011</v>
      </c>
      <c r="F47" s="22"/>
      <c r="G47" s="47">
        <v>1</v>
      </c>
      <c r="H47" s="48">
        <v>750</v>
      </c>
      <c r="I47" s="22">
        <f t="shared" si="2"/>
        <v>375</v>
      </c>
      <c r="J47" s="35">
        <f t="shared" si="3"/>
        <v>375</v>
      </c>
    </row>
    <row r="48" spans="1:10" ht="15">
      <c r="A48" s="45">
        <v>1113</v>
      </c>
      <c r="B48" s="39" t="s">
        <v>20</v>
      </c>
      <c r="C48" s="15"/>
      <c r="D48" s="16"/>
      <c r="E48" s="46">
        <v>111360013</v>
      </c>
      <c r="F48" s="22"/>
      <c r="G48" s="47">
        <v>1</v>
      </c>
      <c r="H48" s="48">
        <v>0</v>
      </c>
      <c r="I48" s="22">
        <f t="shared" si="2"/>
        <v>0</v>
      </c>
      <c r="J48" s="35">
        <f t="shared" si="3"/>
        <v>0</v>
      </c>
    </row>
    <row r="49" spans="1:10" ht="33.75" customHeight="1">
      <c r="A49" s="45">
        <v>1113</v>
      </c>
      <c r="B49" s="39" t="s">
        <v>21</v>
      </c>
      <c r="C49" s="15"/>
      <c r="D49" s="16"/>
      <c r="E49" s="46">
        <v>111370003</v>
      </c>
      <c r="F49" s="22"/>
      <c r="G49" s="47">
        <v>1</v>
      </c>
      <c r="H49" s="53">
        <v>52</v>
      </c>
      <c r="I49" s="22">
        <f t="shared" si="2"/>
        <v>26</v>
      </c>
      <c r="J49" s="35">
        <f t="shared" si="3"/>
        <v>26</v>
      </c>
    </row>
    <row r="50" spans="1:10" ht="15">
      <c r="A50" s="45">
        <v>1113</v>
      </c>
      <c r="B50" s="17" t="s">
        <v>22</v>
      </c>
      <c r="C50" s="15"/>
      <c r="D50" s="17"/>
      <c r="E50" s="53">
        <v>111370004</v>
      </c>
      <c r="F50" s="22"/>
      <c r="G50" s="47">
        <v>1</v>
      </c>
      <c r="H50" s="53">
        <v>148</v>
      </c>
      <c r="I50" s="22">
        <f t="shared" si="2"/>
        <v>74</v>
      </c>
      <c r="J50" s="35">
        <f t="shared" si="3"/>
        <v>74</v>
      </c>
    </row>
    <row r="51" spans="1:10" ht="15">
      <c r="A51" s="45">
        <v>1113</v>
      </c>
      <c r="B51" s="17" t="s">
        <v>21</v>
      </c>
      <c r="C51" s="15"/>
      <c r="D51" s="17"/>
      <c r="E51" s="53">
        <v>111370005</v>
      </c>
      <c r="F51" s="22"/>
      <c r="G51" s="47">
        <v>1</v>
      </c>
      <c r="H51" s="48">
        <v>70</v>
      </c>
      <c r="I51" s="22">
        <f t="shared" si="2"/>
        <v>35</v>
      </c>
      <c r="J51" s="35">
        <f t="shared" si="3"/>
        <v>35</v>
      </c>
    </row>
    <row r="52" spans="1:10" ht="25.5">
      <c r="A52" s="45">
        <v>1113</v>
      </c>
      <c r="B52" s="39" t="s">
        <v>25</v>
      </c>
      <c r="C52" s="15"/>
      <c r="D52" s="16"/>
      <c r="E52" s="46" t="s">
        <v>176</v>
      </c>
      <c r="F52" s="22"/>
      <c r="G52" s="47">
        <v>3</v>
      </c>
      <c r="H52" s="48">
        <v>300</v>
      </c>
      <c r="I52" s="22">
        <f t="shared" si="2"/>
        <v>150</v>
      </c>
      <c r="J52" s="35">
        <f t="shared" si="3"/>
        <v>150</v>
      </c>
    </row>
    <row r="53" spans="1:10" ht="25.5">
      <c r="A53" s="45">
        <v>1113</v>
      </c>
      <c r="B53" s="39" t="s">
        <v>26</v>
      </c>
      <c r="C53" s="15"/>
      <c r="D53" s="16"/>
      <c r="E53" s="46" t="s">
        <v>177</v>
      </c>
      <c r="F53" s="22"/>
      <c r="G53" s="47">
        <v>3</v>
      </c>
      <c r="H53" s="48">
        <v>800</v>
      </c>
      <c r="I53" s="22">
        <f t="shared" si="2"/>
        <v>400</v>
      </c>
      <c r="J53" s="35">
        <f t="shared" si="3"/>
        <v>400</v>
      </c>
    </row>
    <row r="54" spans="1:10" ht="15">
      <c r="A54" s="58" t="s">
        <v>178</v>
      </c>
      <c r="B54" s="58"/>
      <c r="C54" s="58"/>
      <c r="D54" s="23"/>
      <c r="E54" s="10"/>
      <c r="F54" s="23"/>
      <c r="G54" s="19">
        <f>SUM(G45:G53)</f>
        <v>13</v>
      </c>
      <c r="H54" s="19">
        <f t="shared" ref="H54:J54" si="4">SUM(H45:H53)</f>
        <v>3750</v>
      </c>
      <c r="I54" s="19">
        <f t="shared" si="4"/>
        <v>1875</v>
      </c>
      <c r="J54" s="19">
        <f t="shared" si="4"/>
        <v>1875</v>
      </c>
    </row>
    <row r="55" spans="1:10" ht="20.25" customHeight="1">
      <c r="A55" s="45">
        <v>1014</v>
      </c>
      <c r="B55" s="39" t="s">
        <v>27</v>
      </c>
      <c r="C55" s="15" t="s">
        <v>27</v>
      </c>
      <c r="D55" s="22"/>
      <c r="E55" s="8"/>
      <c r="F55" s="22"/>
      <c r="G55" s="6">
        <v>1</v>
      </c>
      <c r="H55" s="1">
        <v>32000</v>
      </c>
      <c r="I55" s="1"/>
      <c r="J55" s="1">
        <f>H55-I55</f>
        <v>32000</v>
      </c>
    </row>
    <row r="56" spans="1:10" ht="20.25" customHeight="1">
      <c r="A56" s="45">
        <v>1014</v>
      </c>
      <c r="B56" s="39" t="s">
        <v>28</v>
      </c>
      <c r="C56" s="15" t="s">
        <v>28</v>
      </c>
      <c r="D56" s="22"/>
      <c r="E56" s="8"/>
      <c r="F56" s="22"/>
      <c r="G56" s="6">
        <v>1</v>
      </c>
      <c r="H56" s="1">
        <v>8307.85</v>
      </c>
      <c r="I56" s="1"/>
      <c r="J56" s="1">
        <f t="shared" ref="J56:J64" si="5">H56-I56</f>
        <v>8307.85</v>
      </c>
    </row>
    <row r="57" spans="1:10" ht="15.75" customHeight="1">
      <c r="A57" s="45"/>
      <c r="B57" s="42" t="s">
        <v>172</v>
      </c>
      <c r="C57" s="36"/>
      <c r="D57" s="23"/>
      <c r="E57" s="10"/>
      <c r="F57" s="23"/>
      <c r="G57" s="19">
        <f>SUM(G55:G56)</f>
        <v>2</v>
      </c>
      <c r="H57" s="19">
        <f>SUM(H55:H56)</f>
        <v>40307.85</v>
      </c>
      <c r="I57" s="1"/>
      <c r="J57" s="1">
        <f t="shared" si="5"/>
        <v>40307.85</v>
      </c>
    </row>
    <row r="58" spans="1:10" ht="15">
      <c r="A58" s="45">
        <v>1016</v>
      </c>
      <c r="B58" s="39" t="s">
        <v>29</v>
      </c>
      <c r="C58" s="61"/>
      <c r="D58" s="61"/>
      <c r="E58" s="22"/>
      <c r="F58" s="8"/>
      <c r="G58" s="22">
        <v>1</v>
      </c>
      <c r="H58" s="6">
        <v>2550</v>
      </c>
      <c r="I58" s="1"/>
      <c r="J58" s="1">
        <f t="shared" si="5"/>
        <v>2550</v>
      </c>
    </row>
    <row r="59" spans="1:10" ht="15">
      <c r="A59" s="45">
        <v>1016</v>
      </c>
      <c r="B59" s="39" t="s">
        <v>30</v>
      </c>
      <c r="C59" s="61"/>
      <c r="D59" s="61"/>
      <c r="E59" s="22"/>
      <c r="F59" s="8"/>
      <c r="G59" s="22">
        <v>1</v>
      </c>
      <c r="H59" s="6">
        <v>1100</v>
      </c>
      <c r="I59" s="1"/>
      <c r="J59" s="1">
        <f t="shared" si="5"/>
        <v>1100</v>
      </c>
    </row>
    <row r="60" spans="1:10" ht="15">
      <c r="A60" s="45">
        <v>1016</v>
      </c>
      <c r="B60" s="39" t="s">
        <v>31</v>
      </c>
      <c r="C60" s="61"/>
      <c r="D60" s="61"/>
      <c r="E60" s="22"/>
      <c r="F60" s="8"/>
      <c r="G60" s="22">
        <v>1</v>
      </c>
      <c r="H60" s="6">
        <v>1160</v>
      </c>
      <c r="I60" s="1"/>
      <c r="J60" s="1">
        <f t="shared" si="5"/>
        <v>1160</v>
      </c>
    </row>
    <row r="61" spans="1:10" ht="15">
      <c r="A61" s="45">
        <v>1016</v>
      </c>
      <c r="B61" s="39" t="s">
        <v>32</v>
      </c>
      <c r="C61" s="61"/>
      <c r="D61" s="61"/>
      <c r="E61" s="22"/>
      <c r="F61" s="8"/>
      <c r="G61" s="22">
        <v>1</v>
      </c>
      <c r="H61" s="6">
        <v>1850</v>
      </c>
      <c r="I61" s="1"/>
      <c r="J61" s="1">
        <f t="shared" si="5"/>
        <v>1850</v>
      </c>
    </row>
    <row r="62" spans="1:10" ht="15">
      <c r="A62" s="45">
        <v>1016</v>
      </c>
      <c r="B62" s="39" t="s">
        <v>33</v>
      </c>
      <c r="C62" s="61"/>
      <c r="D62" s="61"/>
      <c r="E62" s="22"/>
      <c r="F62" s="8"/>
      <c r="G62" s="22">
        <v>1</v>
      </c>
      <c r="H62" s="6">
        <v>2500</v>
      </c>
      <c r="I62" s="1"/>
      <c r="J62" s="1">
        <f t="shared" si="5"/>
        <v>2500</v>
      </c>
    </row>
    <row r="63" spans="1:10" ht="15.75" customHeight="1">
      <c r="A63" s="45"/>
      <c r="B63" s="42" t="s">
        <v>174</v>
      </c>
      <c r="C63" s="36"/>
      <c r="D63" s="23"/>
      <c r="E63" s="10"/>
      <c r="F63" s="23"/>
      <c r="G63" s="19">
        <f>SUM(G58:G62)</f>
        <v>5</v>
      </c>
      <c r="H63" s="19">
        <f>SUM(H58:H62)</f>
        <v>9160</v>
      </c>
      <c r="I63" s="1"/>
      <c r="J63" s="1">
        <f t="shared" si="5"/>
        <v>9160</v>
      </c>
    </row>
    <row r="64" spans="1:10" ht="15.75" customHeight="1">
      <c r="A64" s="45">
        <v>1019</v>
      </c>
      <c r="B64" s="61" t="s">
        <v>17</v>
      </c>
      <c r="C64" s="61"/>
      <c r="D64" s="22"/>
      <c r="E64" s="8"/>
      <c r="F64" s="22"/>
      <c r="G64" s="11">
        <v>1</v>
      </c>
      <c r="H64" s="1">
        <v>1690</v>
      </c>
      <c r="I64" s="1"/>
      <c r="J64" s="1">
        <f t="shared" si="5"/>
        <v>1690</v>
      </c>
    </row>
    <row r="65" spans="1:10" ht="15.75" customHeight="1">
      <c r="A65" s="45"/>
      <c r="B65" s="42" t="s">
        <v>188</v>
      </c>
      <c r="C65" s="36"/>
      <c r="D65" s="23"/>
      <c r="E65" s="10"/>
      <c r="F65" s="23"/>
      <c r="G65" s="18">
        <f>SUM(G64)</f>
        <v>1</v>
      </c>
      <c r="H65" s="18">
        <f>SUM(H64)</f>
        <v>1690</v>
      </c>
      <c r="I65" s="18">
        <f t="shared" ref="I65:J65" si="6">SUM(I64)</f>
        <v>0</v>
      </c>
      <c r="J65" s="18">
        <f t="shared" si="6"/>
        <v>1690</v>
      </c>
    </row>
    <row r="66" spans="1:10" ht="27.75" customHeight="1">
      <c r="A66" s="45">
        <v>1113</v>
      </c>
      <c r="B66" s="62" t="s">
        <v>34</v>
      </c>
      <c r="C66" s="62"/>
      <c r="D66" s="22"/>
      <c r="E66" s="8" t="s">
        <v>179</v>
      </c>
      <c r="F66" s="22"/>
      <c r="G66" s="11">
        <v>3</v>
      </c>
      <c r="H66" s="1">
        <v>4800</v>
      </c>
      <c r="I66" s="1">
        <f>H66/2</f>
        <v>2400</v>
      </c>
      <c r="J66" s="1">
        <f>H66-I66</f>
        <v>2400</v>
      </c>
    </row>
    <row r="67" spans="1:10" ht="24" customHeight="1">
      <c r="A67" s="45">
        <v>1113</v>
      </c>
      <c r="B67" s="62" t="s">
        <v>35</v>
      </c>
      <c r="C67" s="62"/>
      <c r="D67" s="22"/>
      <c r="E67" s="8" t="s">
        <v>180</v>
      </c>
      <c r="F67" s="22"/>
      <c r="G67" s="11">
        <v>20</v>
      </c>
      <c r="H67" s="1">
        <v>1080</v>
      </c>
      <c r="I67" s="1">
        <f t="shared" ref="I67:I130" si="7">H67/2</f>
        <v>540</v>
      </c>
      <c r="J67" s="1">
        <f t="shared" ref="J67:J130" si="8">H67-I67</f>
        <v>540</v>
      </c>
    </row>
    <row r="68" spans="1:10" ht="39" customHeight="1">
      <c r="A68" s="45">
        <v>1113</v>
      </c>
      <c r="B68" s="62" t="s">
        <v>51</v>
      </c>
      <c r="C68" s="62"/>
      <c r="D68" s="22"/>
      <c r="E68" s="8" t="s">
        <v>181</v>
      </c>
      <c r="F68" s="22"/>
      <c r="G68" s="6">
        <v>1</v>
      </c>
      <c r="H68" s="1">
        <v>2000</v>
      </c>
      <c r="I68" s="1">
        <f t="shared" si="7"/>
        <v>1000</v>
      </c>
      <c r="J68" s="1">
        <f t="shared" si="8"/>
        <v>1000</v>
      </c>
    </row>
    <row r="69" spans="1:10" ht="15">
      <c r="A69" s="45">
        <v>1113</v>
      </c>
      <c r="B69" s="61" t="s">
        <v>52</v>
      </c>
      <c r="C69" s="61"/>
      <c r="D69" s="22"/>
      <c r="E69" s="8">
        <v>111360090</v>
      </c>
      <c r="F69" s="22"/>
      <c r="G69" s="6">
        <v>1</v>
      </c>
      <c r="H69" s="1">
        <v>440</v>
      </c>
      <c r="I69" s="1">
        <f t="shared" si="7"/>
        <v>220</v>
      </c>
      <c r="J69" s="1">
        <f t="shared" si="8"/>
        <v>220</v>
      </c>
    </row>
    <row r="70" spans="1:10" ht="15">
      <c r="A70" s="45">
        <v>1113</v>
      </c>
      <c r="B70" s="61" t="s">
        <v>52</v>
      </c>
      <c r="C70" s="61"/>
      <c r="D70" s="22"/>
      <c r="E70" s="8">
        <v>111360091</v>
      </c>
      <c r="F70" s="22"/>
      <c r="G70" s="6">
        <v>3</v>
      </c>
      <c r="H70" s="1" t="s">
        <v>63</v>
      </c>
      <c r="I70" s="1"/>
      <c r="J70" s="1"/>
    </row>
    <row r="71" spans="1:10" ht="25.5">
      <c r="A71" s="45">
        <v>1113</v>
      </c>
      <c r="B71" s="61" t="s">
        <v>53</v>
      </c>
      <c r="C71" s="61"/>
      <c r="D71" s="22"/>
      <c r="E71" s="8" t="s">
        <v>182</v>
      </c>
      <c r="F71" s="22"/>
      <c r="G71" s="6">
        <v>4</v>
      </c>
      <c r="H71" s="1">
        <v>2610</v>
      </c>
      <c r="I71" s="1">
        <f t="shared" si="7"/>
        <v>1305</v>
      </c>
      <c r="J71" s="1">
        <f t="shared" si="8"/>
        <v>1305</v>
      </c>
    </row>
    <row r="72" spans="1:10" ht="26.25" customHeight="1">
      <c r="A72" s="45">
        <v>1113</v>
      </c>
      <c r="B72" s="61" t="s">
        <v>53</v>
      </c>
      <c r="C72" s="61"/>
      <c r="D72" s="22"/>
      <c r="E72" s="8" t="s">
        <v>183</v>
      </c>
      <c r="F72" s="22"/>
      <c r="G72" s="6">
        <v>4</v>
      </c>
      <c r="H72" s="1" t="s">
        <v>63</v>
      </c>
      <c r="I72" s="1"/>
      <c r="J72" s="1"/>
    </row>
    <row r="73" spans="1:10" ht="15.75" customHeight="1">
      <c r="A73" s="45">
        <v>1113</v>
      </c>
      <c r="B73" s="61" t="s">
        <v>54</v>
      </c>
      <c r="C73" s="61"/>
      <c r="D73" s="22"/>
      <c r="E73" s="8" t="s">
        <v>184</v>
      </c>
      <c r="F73" s="22"/>
      <c r="G73" s="6">
        <v>4</v>
      </c>
      <c r="H73" s="1">
        <v>880</v>
      </c>
      <c r="I73" s="1">
        <f t="shared" si="7"/>
        <v>440</v>
      </c>
      <c r="J73" s="1">
        <f t="shared" si="8"/>
        <v>440</v>
      </c>
    </row>
    <row r="74" spans="1:10" ht="25.5">
      <c r="A74" s="45">
        <v>1113</v>
      </c>
      <c r="B74" s="61" t="s">
        <v>54</v>
      </c>
      <c r="C74" s="61"/>
      <c r="D74" s="22"/>
      <c r="E74" s="8" t="s">
        <v>185</v>
      </c>
      <c r="F74" s="22"/>
      <c r="G74" s="6">
        <v>1</v>
      </c>
      <c r="H74" s="1" t="s">
        <v>63</v>
      </c>
      <c r="I74" s="1"/>
      <c r="J74" s="1"/>
    </row>
    <row r="75" spans="1:10" ht="15.75" customHeight="1">
      <c r="A75" s="45">
        <v>1113</v>
      </c>
      <c r="B75" s="39" t="s">
        <v>55</v>
      </c>
      <c r="C75" s="15" t="s">
        <v>55</v>
      </c>
      <c r="D75" s="22"/>
      <c r="E75" s="8">
        <v>111360105</v>
      </c>
      <c r="F75" s="22"/>
      <c r="G75" s="22">
        <v>1</v>
      </c>
      <c r="H75" s="22">
        <v>560</v>
      </c>
      <c r="I75" s="1">
        <f t="shared" si="7"/>
        <v>280</v>
      </c>
      <c r="J75" s="1">
        <f t="shared" si="8"/>
        <v>280</v>
      </c>
    </row>
    <row r="76" spans="1:10" ht="15.75" customHeight="1">
      <c r="A76" s="45">
        <v>1113</v>
      </c>
      <c r="B76" s="39" t="s">
        <v>56</v>
      </c>
      <c r="C76" s="15" t="s">
        <v>56</v>
      </c>
      <c r="D76" s="22"/>
      <c r="E76" s="8">
        <v>1113601016</v>
      </c>
      <c r="F76" s="22"/>
      <c r="G76" s="22">
        <v>2</v>
      </c>
      <c r="H76" s="22">
        <v>840</v>
      </c>
      <c r="I76" s="1">
        <f t="shared" si="7"/>
        <v>420</v>
      </c>
      <c r="J76" s="1">
        <f t="shared" si="8"/>
        <v>420</v>
      </c>
    </row>
    <row r="77" spans="1:10" ht="40.5" customHeight="1">
      <c r="A77" s="45">
        <v>1113</v>
      </c>
      <c r="B77" s="61" t="s">
        <v>57</v>
      </c>
      <c r="C77" s="61"/>
      <c r="D77" s="22"/>
      <c r="E77" s="8" t="s">
        <v>189</v>
      </c>
      <c r="F77" s="22"/>
      <c r="G77" s="22">
        <v>1</v>
      </c>
      <c r="H77" s="22" t="s">
        <v>63</v>
      </c>
      <c r="I77" s="1"/>
      <c r="J77" s="1"/>
    </row>
    <row r="78" spans="1:10" ht="15.75">
      <c r="A78" s="45">
        <v>1113</v>
      </c>
      <c r="B78" s="39" t="s">
        <v>58</v>
      </c>
      <c r="C78" s="25"/>
      <c r="D78" s="25"/>
      <c r="E78" s="28">
        <v>111360124</v>
      </c>
      <c r="F78" s="28"/>
      <c r="G78" s="28">
        <v>10</v>
      </c>
      <c r="H78" s="28" t="s">
        <v>63</v>
      </c>
      <c r="I78" s="1"/>
      <c r="J78" s="1"/>
    </row>
    <row r="79" spans="1:10" ht="15">
      <c r="A79" s="45">
        <v>1113</v>
      </c>
      <c r="B79" s="61" t="s">
        <v>59</v>
      </c>
      <c r="C79" s="61"/>
      <c r="D79" s="22"/>
      <c r="E79" s="2">
        <v>111360125</v>
      </c>
      <c r="F79" s="22"/>
      <c r="G79" s="3">
        <v>10</v>
      </c>
      <c r="H79" s="4" t="s">
        <v>63</v>
      </c>
      <c r="I79" s="1"/>
      <c r="J79" s="1"/>
    </row>
    <row r="80" spans="1:10" ht="15">
      <c r="A80" s="45">
        <v>1113</v>
      </c>
      <c r="B80" s="39" t="s">
        <v>60</v>
      </c>
      <c r="C80" s="22"/>
      <c r="D80" s="22"/>
      <c r="E80" s="5"/>
      <c r="F80" s="22"/>
      <c r="G80" s="6">
        <v>10</v>
      </c>
      <c r="H80" s="1">
        <v>680</v>
      </c>
      <c r="I80" s="1">
        <f t="shared" si="7"/>
        <v>340</v>
      </c>
      <c r="J80" s="1">
        <f t="shared" si="8"/>
        <v>340</v>
      </c>
    </row>
    <row r="81" spans="1:10" ht="15.75">
      <c r="A81" s="45">
        <v>1113</v>
      </c>
      <c r="B81" s="39" t="s">
        <v>60</v>
      </c>
      <c r="C81" s="25"/>
      <c r="D81" s="25"/>
      <c r="E81" s="22"/>
      <c r="F81" s="22"/>
      <c r="G81" s="12">
        <v>10</v>
      </c>
      <c r="H81" s="12" t="s">
        <v>63</v>
      </c>
      <c r="I81" s="1"/>
      <c r="J81" s="1"/>
    </row>
    <row r="82" spans="1:10" ht="15">
      <c r="A82" s="45">
        <v>1113</v>
      </c>
      <c r="B82" s="58" t="s">
        <v>61</v>
      </c>
      <c r="C82" s="58"/>
      <c r="D82" s="23"/>
      <c r="E82" s="23"/>
      <c r="F82" s="22"/>
      <c r="G82" s="24">
        <v>10</v>
      </c>
      <c r="H82" s="24">
        <v>730</v>
      </c>
      <c r="I82" s="1">
        <f t="shared" si="7"/>
        <v>365</v>
      </c>
      <c r="J82" s="1">
        <f t="shared" si="8"/>
        <v>365</v>
      </c>
    </row>
    <row r="83" spans="1:10" ht="15">
      <c r="A83" s="45">
        <v>1113</v>
      </c>
      <c r="B83" s="39" t="s">
        <v>61</v>
      </c>
      <c r="C83" s="37"/>
      <c r="D83" s="22"/>
      <c r="E83" s="22"/>
      <c r="F83" s="22"/>
      <c r="G83" s="22"/>
      <c r="H83" s="22" t="s">
        <v>63</v>
      </c>
      <c r="I83" s="1"/>
      <c r="J83" s="1"/>
    </row>
    <row r="84" spans="1:10" ht="15">
      <c r="A84" s="45">
        <v>1113</v>
      </c>
      <c r="B84" s="61" t="str">
        <f>'[1]1010-ОЗ'!B83</f>
        <v>Покривало дитяче</v>
      </c>
      <c r="C84" s="61"/>
      <c r="D84" s="22"/>
      <c r="E84" s="22"/>
      <c r="F84" s="22"/>
      <c r="G84" s="22">
        <v>10</v>
      </c>
      <c r="H84" s="22">
        <v>650</v>
      </c>
      <c r="I84" s="1">
        <f t="shared" si="7"/>
        <v>325</v>
      </c>
      <c r="J84" s="1">
        <f t="shared" si="8"/>
        <v>325</v>
      </c>
    </row>
    <row r="85" spans="1:10" ht="15">
      <c r="A85" s="45">
        <v>1113</v>
      </c>
      <c r="B85" s="61" t="str">
        <f>'[1]1010-ОЗ'!B84</f>
        <v>Рушник дитячий</v>
      </c>
      <c r="C85" s="61"/>
      <c r="D85" s="22"/>
      <c r="E85" s="22"/>
      <c r="F85" s="22"/>
      <c r="G85" s="22">
        <v>20</v>
      </c>
      <c r="H85" s="22">
        <v>460</v>
      </c>
      <c r="I85" s="1">
        <f t="shared" si="7"/>
        <v>230</v>
      </c>
      <c r="J85" s="1">
        <f t="shared" si="8"/>
        <v>230</v>
      </c>
    </row>
    <row r="86" spans="1:10" ht="15">
      <c r="A86" s="45">
        <v>1113</v>
      </c>
      <c r="B86" s="61" t="str">
        <f>'[1]1010-ОЗ'!B85</f>
        <v>Рушник дитячий</v>
      </c>
      <c r="C86" s="61"/>
      <c r="D86" s="22"/>
      <c r="E86" s="22"/>
      <c r="F86" s="22"/>
      <c r="G86" s="22">
        <v>20</v>
      </c>
      <c r="H86" s="22" t="s">
        <v>63</v>
      </c>
      <c r="I86" s="1"/>
      <c r="J86" s="1"/>
    </row>
    <row r="87" spans="1:10" ht="15">
      <c r="A87" s="45">
        <v>1113</v>
      </c>
      <c r="B87" s="61" t="str">
        <f>'[1]1010-ОЗ'!B86</f>
        <v>Комплект постільний</v>
      </c>
      <c r="C87" s="61"/>
      <c r="D87" s="22"/>
      <c r="E87" s="22"/>
      <c r="F87" s="22"/>
      <c r="G87" s="22">
        <v>20</v>
      </c>
      <c r="H87" s="22">
        <v>1908</v>
      </c>
      <c r="I87" s="1">
        <f t="shared" si="7"/>
        <v>954</v>
      </c>
      <c r="J87" s="1">
        <f t="shared" si="8"/>
        <v>954</v>
      </c>
    </row>
    <row r="88" spans="1:10" ht="15">
      <c r="A88" s="45">
        <v>1113</v>
      </c>
      <c r="B88" s="61" t="str">
        <f>'[1]1010-ОЗ'!B87</f>
        <v>Одіяло дитяче п\ш</v>
      </c>
      <c r="C88" s="61"/>
      <c r="D88" s="22"/>
      <c r="E88" s="22"/>
      <c r="F88" s="22"/>
      <c r="G88" s="22">
        <v>10</v>
      </c>
      <c r="H88" s="22">
        <v>1350</v>
      </c>
      <c r="I88" s="1">
        <f t="shared" si="7"/>
        <v>675</v>
      </c>
      <c r="J88" s="1">
        <f t="shared" si="8"/>
        <v>675</v>
      </c>
    </row>
    <row r="89" spans="1:10" ht="15">
      <c r="A89" s="45">
        <v>1113</v>
      </c>
      <c r="B89" s="61" t="str">
        <f>'[1]1010-ОЗ'!B88</f>
        <v>Каструля ем. 5 л.</v>
      </c>
      <c r="C89" s="61"/>
      <c r="D89" s="22"/>
      <c r="E89" s="22"/>
      <c r="F89" s="22"/>
      <c r="G89" s="22">
        <v>1</v>
      </c>
      <c r="H89" s="22">
        <v>82</v>
      </c>
      <c r="I89" s="1">
        <f t="shared" si="7"/>
        <v>41</v>
      </c>
      <c r="J89" s="1">
        <f t="shared" si="8"/>
        <v>41</v>
      </c>
    </row>
    <row r="90" spans="1:10" ht="15">
      <c r="A90" s="45">
        <v>1113</v>
      </c>
      <c r="B90" s="61" t="str">
        <f>'[1]1010-ОЗ'!B89</f>
        <v>Каструля ал. 4,5 л.</v>
      </c>
      <c r="C90" s="61"/>
      <c r="D90" s="22"/>
      <c r="E90" s="22"/>
      <c r="F90" s="22"/>
      <c r="G90" s="22">
        <v>1</v>
      </c>
      <c r="H90" s="22">
        <v>95</v>
      </c>
      <c r="I90" s="1">
        <f t="shared" si="7"/>
        <v>47.5</v>
      </c>
      <c r="J90" s="1">
        <f t="shared" si="8"/>
        <v>47.5</v>
      </c>
    </row>
    <row r="91" spans="1:10" ht="15">
      <c r="A91" s="45">
        <v>1113</v>
      </c>
      <c r="B91" s="61" t="str">
        <f>'[1]1010-ОЗ'!B90</f>
        <v>Чайник ем. 3,5 л.</v>
      </c>
      <c r="C91" s="61"/>
      <c r="D91" s="22"/>
      <c r="E91" s="22"/>
      <c r="F91" s="22"/>
      <c r="G91" s="22">
        <v>2</v>
      </c>
      <c r="H91" s="22">
        <v>180</v>
      </c>
      <c r="I91" s="1">
        <f t="shared" si="7"/>
        <v>90</v>
      </c>
      <c r="J91" s="1">
        <f t="shared" si="8"/>
        <v>90</v>
      </c>
    </row>
    <row r="92" spans="1:10" ht="15">
      <c r="A92" s="45">
        <v>1113</v>
      </c>
      <c r="B92" s="39" t="s">
        <v>64</v>
      </c>
      <c r="C92" s="15"/>
      <c r="D92" s="22"/>
      <c r="E92" s="22"/>
      <c r="F92" s="22"/>
      <c r="G92" s="22">
        <v>1</v>
      </c>
      <c r="H92" s="22">
        <v>95</v>
      </c>
      <c r="I92" s="1">
        <f t="shared" si="7"/>
        <v>47.5</v>
      </c>
      <c r="J92" s="1">
        <f t="shared" si="8"/>
        <v>47.5</v>
      </c>
    </row>
    <row r="93" spans="1:10" ht="15">
      <c r="A93" s="45">
        <v>1113</v>
      </c>
      <c r="B93" s="39" t="s">
        <v>65</v>
      </c>
      <c r="C93" s="15"/>
      <c r="D93" s="22"/>
      <c r="E93" s="22"/>
      <c r="F93" s="22"/>
      <c r="G93" s="22">
        <v>1</v>
      </c>
      <c r="H93" s="22">
        <v>132</v>
      </c>
      <c r="I93" s="1">
        <f t="shared" si="7"/>
        <v>66</v>
      </c>
      <c r="J93" s="1">
        <f t="shared" si="8"/>
        <v>66</v>
      </c>
    </row>
    <row r="94" spans="1:10" ht="15">
      <c r="A94" s="45">
        <v>1113</v>
      </c>
      <c r="B94" s="39" t="s">
        <v>66</v>
      </c>
      <c r="C94" s="15"/>
      <c r="D94" s="22"/>
      <c r="E94" s="22"/>
      <c r="F94" s="22"/>
      <c r="G94" s="22">
        <v>1</v>
      </c>
      <c r="H94" s="22" t="s">
        <v>63</v>
      </c>
      <c r="I94" s="1"/>
      <c r="J94" s="1"/>
    </row>
    <row r="95" spans="1:10" ht="15">
      <c r="A95" s="45">
        <v>1113</v>
      </c>
      <c r="B95" s="39" t="s">
        <v>67</v>
      </c>
      <c r="C95" s="15"/>
      <c r="D95" s="22"/>
      <c r="E95" s="22"/>
      <c r="F95" s="22"/>
      <c r="G95" s="22">
        <v>2</v>
      </c>
      <c r="H95" s="22">
        <v>98</v>
      </c>
      <c r="I95" s="1">
        <f t="shared" si="7"/>
        <v>49</v>
      </c>
      <c r="J95" s="1">
        <f t="shared" si="8"/>
        <v>49</v>
      </c>
    </row>
    <row r="96" spans="1:10" ht="15">
      <c r="A96" s="45">
        <v>1113</v>
      </c>
      <c r="B96" s="39" t="s">
        <v>68</v>
      </c>
      <c r="C96" s="15"/>
      <c r="D96" s="22"/>
      <c r="E96" s="22"/>
      <c r="F96" s="22"/>
      <c r="G96" s="22">
        <v>2</v>
      </c>
      <c r="H96" s="22">
        <v>76</v>
      </c>
      <c r="I96" s="1">
        <f t="shared" si="7"/>
        <v>38</v>
      </c>
      <c r="J96" s="1">
        <f t="shared" si="8"/>
        <v>38</v>
      </c>
    </row>
    <row r="97" spans="1:10" ht="15">
      <c r="A97" s="45">
        <v>1113</v>
      </c>
      <c r="B97" s="39" t="s">
        <v>69</v>
      </c>
      <c r="C97" s="15"/>
      <c r="D97" s="22"/>
      <c r="E97" s="22"/>
      <c r="F97" s="22"/>
      <c r="G97" s="22">
        <v>1</v>
      </c>
      <c r="H97" s="22">
        <v>36</v>
      </c>
      <c r="I97" s="1">
        <f t="shared" si="7"/>
        <v>18</v>
      </c>
      <c r="J97" s="1">
        <f t="shared" si="8"/>
        <v>18</v>
      </c>
    </row>
    <row r="98" spans="1:10" ht="15">
      <c r="A98" s="45">
        <v>1113</v>
      </c>
      <c r="B98" s="39" t="s">
        <v>70</v>
      </c>
      <c r="C98" s="15"/>
      <c r="D98" s="27"/>
      <c r="E98" s="22"/>
      <c r="F98" s="22"/>
      <c r="G98" s="22">
        <v>1</v>
      </c>
      <c r="H98" s="22">
        <v>1014</v>
      </c>
      <c r="I98" s="1">
        <f t="shared" si="7"/>
        <v>507</v>
      </c>
      <c r="J98" s="1">
        <f t="shared" si="8"/>
        <v>507</v>
      </c>
    </row>
    <row r="99" spans="1:10" ht="15">
      <c r="A99" s="45">
        <v>1113</v>
      </c>
      <c r="B99" s="39" t="s">
        <v>71</v>
      </c>
      <c r="C99" s="15"/>
      <c r="D99" s="27"/>
      <c r="E99" s="22"/>
      <c r="F99" s="22"/>
      <c r="G99" s="22">
        <v>1</v>
      </c>
      <c r="H99" s="22">
        <v>46</v>
      </c>
      <c r="I99" s="1">
        <f t="shared" si="7"/>
        <v>23</v>
      </c>
      <c r="J99" s="1">
        <f t="shared" si="8"/>
        <v>23</v>
      </c>
    </row>
    <row r="100" spans="1:10" ht="15">
      <c r="A100" s="45">
        <v>1113</v>
      </c>
      <c r="B100" s="39" t="s">
        <v>72</v>
      </c>
      <c r="C100" s="15"/>
      <c r="D100" s="27"/>
      <c r="E100" s="22"/>
      <c r="F100" s="22"/>
      <c r="G100" s="22">
        <v>12</v>
      </c>
      <c r="H100" s="22">
        <v>33.6</v>
      </c>
      <c r="I100" s="1">
        <f t="shared" si="7"/>
        <v>16.8</v>
      </c>
      <c r="J100" s="1">
        <f t="shared" si="8"/>
        <v>16.8</v>
      </c>
    </row>
    <row r="101" spans="1:10" ht="15">
      <c r="A101" s="45">
        <v>1113</v>
      </c>
      <c r="B101" s="39" t="s">
        <v>73</v>
      </c>
      <c r="C101" s="15"/>
      <c r="D101" s="27"/>
      <c r="E101" s="22"/>
      <c r="F101" s="22"/>
      <c r="G101" s="22">
        <v>15</v>
      </c>
      <c r="H101" s="22">
        <v>39</v>
      </c>
      <c r="I101" s="1">
        <f t="shared" si="7"/>
        <v>19.5</v>
      </c>
      <c r="J101" s="1">
        <f t="shared" si="8"/>
        <v>19.5</v>
      </c>
    </row>
    <row r="102" spans="1:10" ht="15">
      <c r="A102" s="45">
        <v>1113</v>
      </c>
      <c r="B102" s="39" t="s">
        <v>74</v>
      </c>
      <c r="C102" s="15"/>
      <c r="D102" s="27"/>
      <c r="E102" s="22"/>
      <c r="F102" s="22"/>
      <c r="G102" s="22">
        <v>15</v>
      </c>
      <c r="H102" s="22">
        <v>42</v>
      </c>
      <c r="I102" s="1">
        <f t="shared" si="7"/>
        <v>21</v>
      </c>
      <c r="J102" s="1">
        <f t="shared" si="8"/>
        <v>21</v>
      </c>
    </row>
    <row r="103" spans="1:10" ht="15">
      <c r="A103" s="45">
        <v>1113</v>
      </c>
      <c r="B103" s="39" t="s">
        <v>75</v>
      </c>
      <c r="C103" s="15"/>
      <c r="D103" s="27"/>
      <c r="E103" s="22"/>
      <c r="F103" s="22"/>
      <c r="G103" s="22">
        <v>10</v>
      </c>
      <c r="H103" s="22">
        <v>80</v>
      </c>
      <c r="I103" s="1">
        <f t="shared" si="7"/>
        <v>40</v>
      </c>
      <c r="J103" s="1">
        <f t="shared" si="8"/>
        <v>40</v>
      </c>
    </row>
    <row r="104" spans="1:10" ht="15">
      <c r="A104" s="45">
        <v>1113</v>
      </c>
      <c r="B104" s="39" t="s">
        <v>76</v>
      </c>
      <c r="C104" s="15"/>
      <c r="D104" s="27"/>
      <c r="E104" s="22"/>
      <c r="F104" s="22"/>
      <c r="G104" s="22">
        <v>10</v>
      </c>
      <c r="H104" s="22">
        <v>75</v>
      </c>
      <c r="I104" s="1">
        <f t="shared" si="7"/>
        <v>37.5</v>
      </c>
      <c r="J104" s="1">
        <f t="shared" si="8"/>
        <v>37.5</v>
      </c>
    </row>
    <row r="105" spans="1:10" ht="15">
      <c r="A105" s="45">
        <v>1113</v>
      </c>
      <c r="B105" s="39" t="s">
        <v>77</v>
      </c>
      <c r="C105" s="16"/>
      <c r="D105" s="27"/>
      <c r="E105" s="22"/>
      <c r="F105" s="22"/>
      <c r="G105" s="22">
        <v>1</v>
      </c>
      <c r="H105" s="22">
        <v>18</v>
      </c>
      <c r="I105" s="1">
        <f t="shared" si="7"/>
        <v>9</v>
      </c>
      <c r="J105" s="1">
        <f t="shared" si="8"/>
        <v>9</v>
      </c>
    </row>
    <row r="106" spans="1:10" ht="15">
      <c r="A106" s="45">
        <v>1113</v>
      </c>
      <c r="B106" s="39" t="s">
        <v>78</v>
      </c>
      <c r="C106" s="16"/>
      <c r="D106" s="27"/>
      <c r="E106" s="22"/>
      <c r="F106" s="22"/>
      <c r="G106" s="22">
        <v>2</v>
      </c>
      <c r="H106" s="22">
        <v>30</v>
      </c>
      <c r="I106" s="1">
        <f t="shared" si="7"/>
        <v>15</v>
      </c>
      <c r="J106" s="1">
        <f t="shared" si="8"/>
        <v>15</v>
      </c>
    </row>
    <row r="107" spans="1:10" ht="15">
      <c r="A107" s="45">
        <v>1113</v>
      </c>
      <c r="B107" s="39" t="s">
        <v>79</v>
      </c>
      <c r="C107" s="16"/>
      <c r="D107" s="27"/>
      <c r="E107" s="22"/>
      <c r="F107" s="22"/>
      <c r="G107" s="22">
        <v>2</v>
      </c>
      <c r="H107" s="22">
        <v>56</v>
      </c>
      <c r="I107" s="1">
        <f t="shared" si="7"/>
        <v>28</v>
      </c>
      <c r="J107" s="1">
        <f t="shared" si="8"/>
        <v>28</v>
      </c>
    </row>
    <row r="108" spans="1:10" ht="15">
      <c r="A108" s="45">
        <v>1113</v>
      </c>
      <c r="B108" s="39" t="s">
        <v>80</v>
      </c>
      <c r="C108" s="16"/>
      <c r="D108" s="27"/>
      <c r="E108" s="22"/>
      <c r="F108" s="22"/>
      <c r="G108" s="22">
        <v>12</v>
      </c>
      <c r="H108" s="22">
        <v>48</v>
      </c>
      <c r="I108" s="1">
        <f t="shared" si="7"/>
        <v>24</v>
      </c>
      <c r="J108" s="1">
        <f t="shared" si="8"/>
        <v>24</v>
      </c>
    </row>
    <row r="109" spans="1:10" ht="15">
      <c r="A109" s="45">
        <v>1113</v>
      </c>
      <c r="B109" s="39" t="s">
        <v>80</v>
      </c>
      <c r="C109" s="16"/>
      <c r="D109" s="27"/>
      <c r="E109" s="22"/>
      <c r="F109" s="22"/>
      <c r="G109" s="22">
        <v>9</v>
      </c>
      <c r="H109" s="22" t="s">
        <v>63</v>
      </c>
      <c r="I109" s="1"/>
      <c r="J109" s="1"/>
    </row>
    <row r="110" spans="1:10" ht="15">
      <c r="A110" s="45">
        <v>1113</v>
      </c>
      <c r="B110" s="39" t="s">
        <v>81</v>
      </c>
      <c r="C110" s="16"/>
      <c r="D110" s="27"/>
      <c r="E110" s="22"/>
      <c r="F110" s="22"/>
      <c r="G110" s="22">
        <v>8</v>
      </c>
      <c r="H110" s="22">
        <v>64</v>
      </c>
      <c r="I110" s="1">
        <f t="shared" si="7"/>
        <v>32</v>
      </c>
      <c r="J110" s="1">
        <f t="shared" si="8"/>
        <v>32</v>
      </c>
    </row>
    <row r="111" spans="1:10" ht="15">
      <c r="A111" s="45">
        <v>1113</v>
      </c>
      <c r="B111" s="39" t="s">
        <v>79</v>
      </c>
      <c r="C111" s="15"/>
      <c r="D111" s="27"/>
      <c r="E111" s="2"/>
      <c r="F111" s="22"/>
      <c r="G111" s="9">
        <v>7</v>
      </c>
      <c r="H111" s="2">
        <v>203</v>
      </c>
      <c r="I111" s="1">
        <f t="shared" si="7"/>
        <v>101.5</v>
      </c>
      <c r="J111" s="1">
        <f t="shared" si="8"/>
        <v>101.5</v>
      </c>
    </row>
    <row r="112" spans="1:10" ht="15">
      <c r="A112" s="45">
        <v>1113</v>
      </c>
      <c r="B112" s="39" t="s">
        <v>82</v>
      </c>
      <c r="C112" s="15"/>
      <c r="D112" s="27"/>
      <c r="E112" s="2"/>
      <c r="F112" s="22"/>
      <c r="G112" s="9">
        <v>1</v>
      </c>
      <c r="H112" s="9">
        <v>58</v>
      </c>
      <c r="I112" s="1">
        <f t="shared" si="7"/>
        <v>29</v>
      </c>
      <c r="J112" s="1">
        <f t="shared" si="8"/>
        <v>29</v>
      </c>
    </row>
    <row r="113" spans="1:10" ht="15.75">
      <c r="A113" s="45">
        <v>1113</v>
      </c>
      <c r="B113" s="39" t="s">
        <v>83</v>
      </c>
      <c r="C113" s="15"/>
      <c r="D113" s="25"/>
      <c r="E113" s="13"/>
      <c r="F113" s="25"/>
      <c r="G113" s="33">
        <v>4</v>
      </c>
      <c r="H113" s="33">
        <v>32</v>
      </c>
      <c r="I113" s="1">
        <f t="shared" si="7"/>
        <v>16</v>
      </c>
      <c r="J113" s="1">
        <f t="shared" si="8"/>
        <v>16</v>
      </c>
    </row>
    <row r="114" spans="1:10" ht="15.75" customHeight="1">
      <c r="A114" s="45">
        <v>1113</v>
      </c>
      <c r="B114" s="39" t="s">
        <v>84</v>
      </c>
      <c r="C114" s="15"/>
      <c r="D114" s="27"/>
      <c r="E114" s="2"/>
      <c r="F114" s="22"/>
      <c r="G114" s="9">
        <v>10</v>
      </c>
      <c r="H114" s="9">
        <v>28</v>
      </c>
      <c r="I114" s="1">
        <f t="shared" si="7"/>
        <v>14</v>
      </c>
      <c r="J114" s="1">
        <f t="shared" si="8"/>
        <v>14</v>
      </c>
    </row>
    <row r="115" spans="1:10" ht="15">
      <c r="A115" s="45">
        <v>1113</v>
      </c>
      <c r="B115" s="39" t="s">
        <v>85</v>
      </c>
      <c r="C115" s="15"/>
      <c r="D115" s="27"/>
      <c r="E115" s="2"/>
      <c r="F115" s="22"/>
      <c r="G115" s="9">
        <v>9</v>
      </c>
      <c r="H115" s="9">
        <v>23.4</v>
      </c>
      <c r="I115" s="1">
        <f t="shared" si="7"/>
        <v>11.7</v>
      </c>
      <c r="J115" s="1">
        <f t="shared" si="8"/>
        <v>11.7</v>
      </c>
    </row>
    <row r="116" spans="1:10" ht="15">
      <c r="A116" s="45">
        <v>1113</v>
      </c>
      <c r="B116" s="39" t="s">
        <v>86</v>
      </c>
      <c r="C116" s="15"/>
      <c r="D116" s="27"/>
      <c r="E116" s="2"/>
      <c r="F116" s="22"/>
      <c r="G116" s="9">
        <v>10</v>
      </c>
      <c r="H116" s="9">
        <v>28</v>
      </c>
      <c r="I116" s="1">
        <f t="shared" si="7"/>
        <v>14</v>
      </c>
      <c r="J116" s="1">
        <f t="shared" si="8"/>
        <v>14</v>
      </c>
    </row>
    <row r="117" spans="1:10" ht="15">
      <c r="A117" s="45">
        <v>1113</v>
      </c>
      <c r="B117" s="39" t="s">
        <v>87</v>
      </c>
      <c r="C117" s="15"/>
      <c r="D117" s="27"/>
      <c r="E117" s="2"/>
      <c r="F117" s="22"/>
      <c r="G117" s="9">
        <v>2</v>
      </c>
      <c r="H117" s="9" t="s">
        <v>63</v>
      </c>
      <c r="I117" s="1"/>
      <c r="J117" s="1"/>
    </row>
    <row r="118" spans="1:10" ht="15">
      <c r="A118" s="45">
        <v>1113</v>
      </c>
      <c r="B118" s="39" t="s">
        <v>88</v>
      </c>
      <c r="C118" s="15"/>
      <c r="D118" s="27"/>
      <c r="E118" s="2"/>
      <c r="F118" s="22"/>
      <c r="G118" s="9">
        <v>1</v>
      </c>
      <c r="H118" s="9">
        <v>140</v>
      </c>
      <c r="I118" s="1">
        <f t="shared" si="7"/>
        <v>70</v>
      </c>
      <c r="J118" s="1">
        <f t="shared" si="8"/>
        <v>70</v>
      </c>
    </row>
    <row r="119" spans="1:10" ht="15">
      <c r="A119" s="45">
        <v>1113</v>
      </c>
      <c r="B119" s="39" t="s">
        <v>89</v>
      </c>
      <c r="C119" s="15"/>
      <c r="D119" s="27"/>
      <c r="E119" s="2"/>
      <c r="F119" s="22"/>
      <c r="G119" s="9">
        <v>2</v>
      </c>
      <c r="H119" s="9">
        <v>160</v>
      </c>
      <c r="I119" s="1">
        <f t="shared" si="7"/>
        <v>80</v>
      </c>
      <c r="J119" s="1">
        <f t="shared" si="8"/>
        <v>80</v>
      </c>
    </row>
    <row r="120" spans="1:10" ht="15">
      <c r="A120" s="45">
        <v>1113</v>
      </c>
      <c r="B120" s="39" t="s">
        <v>90</v>
      </c>
      <c r="C120" s="15"/>
      <c r="D120" s="27"/>
      <c r="E120" s="2"/>
      <c r="F120" s="22"/>
      <c r="G120" s="9">
        <v>4</v>
      </c>
      <c r="H120" s="9">
        <v>72</v>
      </c>
      <c r="I120" s="1">
        <f t="shared" si="7"/>
        <v>36</v>
      </c>
      <c r="J120" s="1">
        <f t="shared" si="8"/>
        <v>36</v>
      </c>
    </row>
    <row r="121" spans="1:10" ht="15.75">
      <c r="A121" s="45">
        <v>1113</v>
      </c>
      <c r="B121" s="39" t="s">
        <v>91</v>
      </c>
      <c r="C121" s="15"/>
      <c r="D121" s="25"/>
      <c r="E121" s="13"/>
      <c r="F121" s="25"/>
      <c r="G121" s="33">
        <v>1</v>
      </c>
      <c r="H121" s="33">
        <v>25</v>
      </c>
      <c r="I121" s="1">
        <f t="shared" si="7"/>
        <v>12.5</v>
      </c>
      <c r="J121" s="1">
        <f t="shared" si="8"/>
        <v>12.5</v>
      </c>
    </row>
    <row r="122" spans="1:10" ht="15">
      <c r="A122" s="45">
        <v>1113</v>
      </c>
      <c r="B122" s="39" t="s">
        <v>92</v>
      </c>
      <c r="C122" s="15"/>
      <c r="D122" s="22"/>
      <c r="E122" s="22"/>
      <c r="F122" s="22"/>
      <c r="G122" s="22">
        <v>3</v>
      </c>
      <c r="H122" s="22">
        <v>78</v>
      </c>
      <c r="I122" s="1">
        <f t="shared" si="7"/>
        <v>39</v>
      </c>
      <c r="J122" s="1">
        <f t="shared" si="8"/>
        <v>39</v>
      </c>
    </row>
    <row r="123" spans="1:10" ht="15">
      <c r="A123" s="45">
        <v>1113</v>
      </c>
      <c r="B123" s="39" t="s">
        <v>93</v>
      </c>
      <c r="C123" s="15"/>
      <c r="D123" s="22"/>
      <c r="E123" s="22"/>
      <c r="F123" s="22"/>
      <c r="G123" s="22">
        <v>1</v>
      </c>
      <c r="H123" s="22">
        <v>20</v>
      </c>
      <c r="I123" s="1">
        <f t="shared" si="7"/>
        <v>10</v>
      </c>
      <c r="J123" s="1">
        <f t="shared" si="8"/>
        <v>10</v>
      </c>
    </row>
    <row r="124" spans="1:10" ht="15">
      <c r="A124" s="45">
        <v>1113</v>
      </c>
      <c r="B124" s="39" t="s">
        <v>94</v>
      </c>
      <c r="C124" s="15"/>
      <c r="D124" s="22"/>
      <c r="E124" s="22"/>
      <c r="F124" s="22"/>
      <c r="G124" s="22">
        <v>1</v>
      </c>
      <c r="H124" s="22">
        <v>18</v>
      </c>
      <c r="I124" s="1">
        <f t="shared" si="7"/>
        <v>9</v>
      </c>
      <c r="J124" s="1">
        <f t="shared" si="8"/>
        <v>9</v>
      </c>
    </row>
    <row r="125" spans="1:10" ht="15.75" customHeight="1">
      <c r="A125" s="45">
        <v>1113</v>
      </c>
      <c r="B125" s="39" t="s">
        <v>95</v>
      </c>
      <c r="C125" s="15"/>
      <c r="D125" s="22"/>
      <c r="E125" s="22"/>
      <c r="F125" s="22"/>
      <c r="G125" s="22">
        <v>1</v>
      </c>
      <c r="H125" s="22">
        <v>28</v>
      </c>
      <c r="I125" s="1">
        <f t="shared" si="7"/>
        <v>14</v>
      </c>
      <c r="J125" s="1">
        <f t="shared" si="8"/>
        <v>14</v>
      </c>
    </row>
    <row r="126" spans="1:10" ht="15.75" customHeight="1">
      <c r="A126" s="45">
        <v>1113</v>
      </c>
      <c r="B126" s="39" t="s">
        <v>95</v>
      </c>
      <c r="C126" s="15"/>
      <c r="D126" s="22"/>
      <c r="E126" s="22"/>
      <c r="F126" s="22"/>
      <c r="G126" s="22">
        <v>1</v>
      </c>
      <c r="H126" s="22">
        <v>35</v>
      </c>
      <c r="I126" s="1">
        <f t="shared" si="7"/>
        <v>17.5</v>
      </c>
      <c r="J126" s="1">
        <f t="shared" si="8"/>
        <v>17.5</v>
      </c>
    </row>
    <row r="127" spans="1:10" ht="15">
      <c r="A127" s="45">
        <v>1113</v>
      </c>
      <c r="B127" s="39" t="s">
        <v>95</v>
      </c>
      <c r="C127" s="15"/>
      <c r="D127" s="22"/>
      <c r="E127" s="22"/>
      <c r="F127" s="22"/>
      <c r="G127" s="22">
        <v>1</v>
      </c>
      <c r="H127" s="22">
        <v>24</v>
      </c>
      <c r="I127" s="1">
        <f t="shared" si="7"/>
        <v>12</v>
      </c>
      <c r="J127" s="1">
        <f t="shared" si="8"/>
        <v>12</v>
      </c>
    </row>
    <row r="128" spans="1:10" ht="15.75" customHeight="1">
      <c r="A128" s="45">
        <v>1113</v>
      </c>
      <c r="B128" s="39" t="s">
        <v>95</v>
      </c>
      <c r="C128" s="15"/>
      <c r="D128" s="22"/>
      <c r="E128" s="22"/>
      <c r="F128" s="22"/>
      <c r="G128" s="22">
        <v>1</v>
      </c>
      <c r="H128" s="22">
        <v>23</v>
      </c>
      <c r="I128" s="1">
        <f t="shared" si="7"/>
        <v>11.5</v>
      </c>
      <c r="J128" s="1">
        <f t="shared" si="8"/>
        <v>11.5</v>
      </c>
    </row>
    <row r="129" spans="1:10" ht="15">
      <c r="A129" s="45">
        <v>1113</v>
      </c>
      <c r="B129" s="39" t="s">
        <v>95</v>
      </c>
      <c r="C129" s="15"/>
      <c r="D129" s="22"/>
      <c r="E129" s="22"/>
      <c r="F129" s="22"/>
      <c r="G129" s="22">
        <v>1</v>
      </c>
      <c r="H129" s="22">
        <v>17</v>
      </c>
      <c r="I129" s="1">
        <f t="shared" si="7"/>
        <v>8.5</v>
      </c>
      <c r="J129" s="1">
        <f t="shared" si="8"/>
        <v>8.5</v>
      </c>
    </row>
    <row r="130" spans="1:10" ht="15.75" customHeight="1">
      <c r="A130" s="45">
        <v>1113</v>
      </c>
      <c r="B130" s="39" t="s">
        <v>95</v>
      </c>
      <c r="C130" s="15"/>
      <c r="D130" s="22"/>
      <c r="E130" s="22"/>
      <c r="F130" s="22"/>
      <c r="G130" s="22">
        <v>1</v>
      </c>
      <c r="H130" s="22">
        <v>13</v>
      </c>
      <c r="I130" s="1">
        <f t="shared" si="7"/>
        <v>6.5</v>
      </c>
      <c r="J130" s="1">
        <f t="shared" si="8"/>
        <v>6.5</v>
      </c>
    </row>
    <row r="131" spans="1:10" ht="15">
      <c r="A131" s="45">
        <v>1113</v>
      </c>
      <c r="B131" s="39" t="s">
        <v>95</v>
      </c>
      <c r="C131" s="15"/>
      <c r="D131" s="22"/>
      <c r="E131" s="22"/>
      <c r="F131" s="22"/>
      <c r="G131" s="22">
        <v>1</v>
      </c>
      <c r="H131" s="22">
        <v>9</v>
      </c>
      <c r="I131" s="1">
        <f t="shared" ref="I131:I170" si="9">H131/2</f>
        <v>4.5</v>
      </c>
      <c r="J131" s="1">
        <f t="shared" ref="J131:J170" si="10">H131-I131</f>
        <v>4.5</v>
      </c>
    </row>
    <row r="132" spans="1:10" ht="15">
      <c r="A132" s="45">
        <v>1113</v>
      </c>
      <c r="B132" s="39" t="s">
        <v>96</v>
      </c>
      <c r="C132" s="15"/>
      <c r="D132" s="22"/>
      <c r="E132" s="22"/>
      <c r="F132" s="22"/>
      <c r="G132" s="22">
        <v>3</v>
      </c>
      <c r="H132" s="22">
        <v>10.5</v>
      </c>
      <c r="I132" s="1">
        <f t="shared" si="9"/>
        <v>5.25</v>
      </c>
      <c r="J132" s="1">
        <f t="shared" si="10"/>
        <v>5.25</v>
      </c>
    </row>
    <row r="133" spans="1:10" ht="15">
      <c r="A133" s="45">
        <v>1113</v>
      </c>
      <c r="B133" s="39" t="s">
        <v>97</v>
      </c>
      <c r="C133" s="15"/>
      <c r="D133" s="22"/>
      <c r="E133" s="22"/>
      <c r="F133" s="22"/>
      <c r="G133" s="22">
        <v>1</v>
      </c>
      <c r="H133" s="22">
        <v>26</v>
      </c>
      <c r="I133" s="1">
        <f t="shared" si="9"/>
        <v>13</v>
      </c>
      <c r="J133" s="1">
        <f t="shared" si="10"/>
        <v>13</v>
      </c>
    </row>
    <row r="134" spans="1:10" ht="15">
      <c r="A134" s="45">
        <v>1113</v>
      </c>
      <c r="B134" s="39" t="s">
        <v>98</v>
      </c>
      <c r="C134" s="15"/>
      <c r="D134" s="22"/>
      <c r="E134" s="22"/>
      <c r="F134" s="22"/>
      <c r="G134" s="22">
        <v>1</v>
      </c>
      <c r="H134" s="22">
        <v>18</v>
      </c>
      <c r="I134" s="1">
        <f t="shared" si="9"/>
        <v>9</v>
      </c>
      <c r="J134" s="1">
        <f t="shared" si="10"/>
        <v>9</v>
      </c>
    </row>
    <row r="135" spans="1:10" ht="18.75">
      <c r="A135" s="45">
        <v>1113</v>
      </c>
      <c r="B135" s="39" t="s">
        <v>99</v>
      </c>
      <c r="C135" s="15"/>
      <c r="D135" s="22"/>
      <c r="E135" s="22"/>
      <c r="F135" s="22"/>
      <c r="G135" s="26">
        <v>1</v>
      </c>
      <c r="H135" s="26" t="s">
        <v>63</v>
      </c>
      <c r="I135" s="1"/>
      <c r="J135" s="1"/>
    </row>
    <row r="136" spans="1:10" ht="18.75">
      <c r="A136" s="45">
        <v>1113</v>
      </c>
      <c r="B136" s="39" t="s">
        <v>100</v>
      </c>
      <c r="C136" s="15"/>
      <c r="D136" s="22"/>
      <c r="E136" s="22"/>
      <c r="F136" s="22"/>
      <c r="G136" s="26">
        <v>1</v>
      </c>
      <c r="H136" s="26" t="s">
        <v>63</v>
      </c>
      <c r="I136" s="1"/>
      <c r="J136" s="1"/>
    </row>
    <row r="137" spans="1:10" ht="18.75">
      <c r="A137" s="45">
        <v>1113</v>
      </c>
      <c r="B137" s="39" t="s">
        <v>101</v>
      </c>
      <c r="C137" s="15"/>
      <c r="D137" s="22"/>
      <c r="E137" s="22"/>
      <c r="F137" s="22"/>
      <c r="G137" s="26">
        <v>1</v>
      </c>
      <c r="H137" s="26" t="s">
        <v>63</v>
      </c>
      <c r="I137" s="1"/>
      <c r="J137" s="1"/>
    </row>
    <row r="138" spans="1:10" ht="18.75">
      <c r="A138" s="45">
        <v>1113</v>
      </c>
      <c r="B138" s="39" t="s">
        <v>102</v>
      </c>
      <c r="C138" s="15"/>
      <c r="D138" s="22"/>
      <c r="E138" s="22"/>
      <c r="F138" s="22"/>
      <c r="G138" s="26">
        <v>1</v>
      </c>
      <c r="H138" s="26" t="s">
        <v>63</v>
      </c>
      <c r="I138" s="1"/>
      <c r="J138" s="1"/>
    </row>
    <row r="139" spans="1:10" ht="18.75">
      <c r="A139" s="45">
        <v>1113</v>
      </c>
      <c r="B139" s="39" t="s">
        <v>103</v>
      </c>
      <c r="C139" s="15"/>
      <c r="D139" s="22"/>
      <c r="E139" s="22"/>
      <c r="F139" s="22"/>
      <c r="G139" s="26">
        <v>1</v>
      </c>
      <c r="H139" s="26" t="s">
        <v>63</v>
      </c>
      <c r="I139" s="1"/>
      <c r="J139" s="1"/>
    </row>
    <row r="140" spans="1:10" ht="18.75">
      <c r="A140" s="45">
        <v>1113</v>
      </c>
      <c r="B140" s="39" t="s">
        <v>104</v>
      </c>
      <c r="C140" s="15"/>
      <c r="D140" s="22"/>
      <c r="E140" s="22"/>
      <c r="F140" s="22"/>
      <c r="G140" s="26">
        <v>1</v>
      </c>
      <c r="H140" s="26" t="s">
        <v>63</v>
      </c>
      <c r="I140" s="1"/>
      <c r="J140" s="1"/>
    </row>
    <row r="141" spans="1:10" ht="18.75">
      <c r="A141" s="45">
        <v>1113</v>
      </c>
      <c r="B141" s="39" t="s">
        <v>105</v>
      </c>
      <c r="C141" s="15"/>
      <c r="D141" s="22"/>
      <c r="E141" s="22"/>
      <c r="F141" s="22"/>
      <c r="G141" s="26">
        <v>3</v>
      </c>
      <c r="H141" s="26" t="s">
        <v>63</v>
      </c>
      <c r="I141" s="1"/>
      <c r="J141" s="1"/>
    </row>
    <row r="142" spans="1:10" ht="18.75">
      <c r="A142" s="45">
        <v>1113</v>
      </c>
      <c r="B142" s="39" t="s">
        <v>106</v>
      </c>
      <c r="C142" s="15"/>
      <c r="D142" s="22"/>
      <c r="E142" s="22"/>
      <c r="F142" s="22"/>
      <c r="G142" s="26">
        <v>4</v>
      </c>
      <c r="H142" s="26" t="s">
        <v>63</v>
      </c>
      <c r="I142" s="1"/>
      <c r="J142" s="1"/>
    </row>
    <row r="143" spans="1:10" ht="18.75">
      <c r="A143" s="45">
        <v>1113</v>
      </c>
      <c r="B143" s="39" t="s">
        <v>107</v>
      </c>
      <c r="C143" s="15"/>
      <c r="D143" s="22"/>
      <c r="E143" s="22"/>
      <c r="F143" s="22"/>
      <c r="G143" s="26">
        <v>1</v>
      </c>
      <c r="H143" s="26" t="s">
        <v>63</v>
      </c>
      <c r="I143" s="1"/>
      <c r="J143" s="1"/>
    </row>
    <row r="144" spans="1:10" ht="18.75">
      <c r="A144" s="45">
        <v>1113</v>
      </c>
      <c r="B144" s="39" t="s">
        <v>108</v>
      </c>
      <c r="C144" s="15"/>
      <c r="D144" s="22"/>
      <c r="E144" s="22"/>
      <c r="F144" s="22"/>
      <c r="G144" s="26">
        <v>2</v>
      </c>
      <c r="H144" s="26" t="s">
        <v>63</v>
      </c>
      <c r="I144" s="1"/>
      <c r="J144" s="1"/>
    </row>
    <row r="145" spans="1:10" ht="18.75">
      <c r="A145" s="45">
        <v>1113</v>
      </c>
      <c r="B145" s="39" t="s">
        <v>109</v>
      </c>
      <c r="C145" s="15"/>
      <c r="D145" s="22"/>
      <c r="E145" s="22"/>
      <c r="F145" s="22"/>
      <c r="G145" s="26">
        <v>1</v>
      </c>
      <c r="H145" s="26" t="s">
        <v>63</v>
      </c>
      <c r="I145" s="1"/>
      <c r="J145" s="1"/>
    </row>
    <row r="146" spans="1:10" ht="18.75">
      <c r="A146" s="45">
        <v>1113</v>
      </c>
      <c r="B146" s="39" t="s">
        <v>110</v>
      </c>
      <c r="C146" s="15"/>
      <c r="D146" s="22"/>
      <c r="E146" s="22"/>
      <c r="F146" s="22"/>
      <c r="G146" s="26">
        <v>1</v>
      </c>
      <c r="H146" s="26" t="s">
        <v>63</v>
      </c>
      <c r="I146" s="1"/>
      <c r="J146" s="1"/>
    </row>
    <row r="147" spans="1:10" ht="18.75">
      <c r="A147" s="45">
        <v>1113</v>
      </c>
      <c r="B147" s="39" t="s">
        <v>111</v>
      </c>
      <c r="C147" s="15"/>
      <c r="D147" s="22"/>
      <c r="E147" s="22"/>
      <c r="F147" s="22"/>
      <c r="G147" s="26">
        <v>8</v>
      </c>
      <c r="H147" s="26" t="s">
        <v>63</v>
      </c>
      <c r="I147" s="1"/>
      <c r="J147" s="1"/>
    </row>
    <row r="148" spans="1:10" ht="18.75">
      <c r="A148" s="45">
        <v>1113</v>
      </c>
      <c r="B148" s="39" t="s">
        <v>112</v>
      </c>
      <c r="C148" s="15"/>
      <c r="D148" s="22"/>
      <c r="E148" s="22"/>
      <c r="F148" s="22"/>
      <c r="G148" s="26">
        <v>1</v>
      </c>
      <c r="H148" s="26" t="s">
        <v>63</v>
      </c>
      <c r="I148" s="1"/>
      <c r="J148" s="1"/>
    </row>
    <row r="149" spans="1:10" ht="18.75">
      <c r="A149" s="45">
        <v>1113</v>
      </c>
      <c r="B149" s="39" t="s">
        <v>113</v>
      </c>
      <c r="C149" s="15"/>
      <c r="D149" s="22"/>
      <c r="E149" s="22"/>
      <c r="F149" s="22"/>
      <c r="G149" s="26">
        <v>1</v>
      </c>
      <c r="H149" s="26" t="s">
        <v>63</v>
      </c>
      <c r="I149" s="1"/>
      <c r="J149" s="1"/>
    </row>
    <row r="150" spans="1:10" ht="18.75">
      <c r="A150" s="45">
        <v>1113</v>
      </c>
      <c r="B150" s="39" t="s">
        <v>114</v>
      </c>
      <c r="C150" s="15"/>
      <c r="D150" s="22"/>
      <c r="E150" s="22"/>
      <c r="F150" s="22"/>
      <c r="G150" s="26">
        <v>1</v>
      </c>
      <c r="H150" s="26" t="s">
        <v>63</v>
      </c>
      <c r="I150" s="1"/>
      <c r="J150" s="1"/>
    </row>
    <row r="151" spans="1:10" ht="18.75">
      <c r="A151" s="45">
        <v>1113</v>
      </c>
      <c r="B151" s="39" t="s">
        <v>62</v>
      </c>
      <c r="C151" s="15"/>
      <c r="D151" s="22"/>
      <c r="E151" s="22"/>
      <c r="F151" s="22"/>
      <c r="G151" s="26">
        <v>2</v>
      </c>
      <c r="H151" s="26" t="s">
        <v>63</v>
      </c>
      <c r="I151" s="1"/>
      <c r="J151" s="1"/>
    </row>
    <row r="152" spans="1:10" ht="18.75">
      <c r="A152" s="45">
        <v>1113</v>
      </c>
      <c r="B152" s="39" t="s">
        <v>115</v>
      </c>
      <c r="C152" s="15"/>
      <c r="D152" s="22"/>
      <c r="E152" s="22"/>
      <c r="F152" s="22"/>
      <c r="G152" s="26">
        <v>1</v>
      </c>
      <c r="H152" s="26" t="s">
        <v>63</v>
      </c>
      <c r="I152" s="1"/>
      <c r="J152" s="1"/>
    </row>
    <row r="153" spans="1:10" ht="18.75">
      <c r="A153" s="45">
        <v>1113</v>
      </c>
      <c r="B153" s="39" t="s">
        <v>116</v>
      </c>
      <c r="C153" s="15"/>
      <c r="D153" s="22"/>
      <c r="E153" s="22"/>
      <c r="F153" s="22"/>
      <c r="G153" s="26">
        <v>1</v>
      </c>
      <c r="H153" s="26" t="s">
        <v>63</v>
      </c>
      <c r="I153" s="1"/>
      <c r="J153" s="1"/>
    </row>
    <row r="154" spans="1:10" ht="26.25">
      <c r="A154" s="45">
        <v>1113</v>
      </c>
      <c r="B154" s="39" t="s">
        <v>117</v>
      </c>
      <c r="C154" s="15"/>
      <c r="D154" s="22"/>
      <c r="E154" s="22"/>
      <c r="F154" s="22"/>
      <c r="G154" s="26">
        <v>2</v>
      </c>
      <c r="H154" s="26" t="s">
        <v>63</v>
      </c>
      <c r="I154" s="1"/>
      <c r="J154" s="1"/>
    </row>
    <row r="155" spans="1:10" ht="18.75">
      <c r="A155" s="45">
        <v>1113</v>
      </c>
      <c r="B155" s="39" t="s">
        <v>118</v>
      </c>
      <c r="C155" s="15"/>
      <c r="D155" s="22"/>
      <c r="E155" s="22"/>
      <c r="F155" s="22"/>
      <c r="G155" s="26">
        <v>1</v>
      </c>
      <c r="H155" s="26" t="s">
        <v>63</v>
      </c>
      <c r="I155" s="1"/>
      <c r="J155" s="1"/>
    </row>
    <row r="156" spans="1:10" ht="18.75">
      <c r="A156" s="45">
        <v>1113</v>
      </c>
      <c r="B156" s="39" t="s">
        <v>119</v>
      </c>
      <c r="C156" s="15"/>
      <c r="D156" s="22"/>
      <c r="E156" s="22"/>
      <c r="F156" s="22"/>
      <c r="G156" s="26">
        <v>1</v>
      </c>
      <c r="H156" s="26" t="s">
        <v>63</v>
      </c>
      <c r="I156" s="1"/>
      <c r="J156" s="1"/>
    </row>
    <row r="157" spans="1:10" ht="18.75">
      <c r="A157" s="45">
        <v>1113</v>
      </c>
      <c r="B157" s="39" t="s">
        <v>120</v>
      </c>
      <c r="C157" s="15"/>
      <c r="D157" s="22"/>
      <c r="E157" s="22"/>
      <c r="F157" s="22"/>
      <c r="G157" s="26">
        <v>1</v>
      </c>
      <c r="H157" s="26" t="s">
        <v>63</v>
      </c>
      <c r="I157" s="1"/>
      <c r="J157" s="1"/>
    </row>
    <row r="158" spans="1:10" ht="18.75">
      <c r="A158" s="45">
        <v>1113</v>
      </c>
      <c r="B158" s="39" t="s">
        <v>121</v>
      </c>
      <c r="C158" s="15"/>
      <c r="D158" s="22"/>
      <c r="E158" s="22"/>
      <c r="F158" s="22"/>
      <c r="G158" s="26">
        <v>1</v>
      </c>
      <c r="H158" s="26" t="s">
        <v>63</v>
      </c>
      <c r="I158" s="1"/>
      <c r="J158" s="1"/>
    </row>
    <row r="159" spans="1:10" ht="18.75">
      <c r="A159" s="45">
        <v>1113</v>
      </c>
      <c r="B159" s="39" t="s">
        <v>122</v>
      </c>
      <c r="C159" s="15"/>
      <c r="D159" s="22"/>
      <c r="E159" s="22"/>
      <c r="F159" s="22"/>
      <c r="G159" s="26">
        <v>1</v>
      </c>
      <c r="H159" s="26" t="s">
        <v>63</v>
      </c>
      <c r="I159" s="1"/>
      <c r="J159" s="1"/>
    </row>
    <row r="160" spans="1:10" ht="18.75">
      <c r="A160" s="45">
        <v>1113</v>
      </c>
      <c r="B160" s="39" t="s">
        <v>123</v>
      </c>
      <c r="C160" s="15"/>
      <c r="D160" s="22"/>
      <c r="E160" s="22"/>
      <c r="F160" s="22"/>
      <c r="G160" s="26">
        <v>1</v>
      </c>
      <c r="H160" s="26" t="s">
        <v>63</v>
      </c>
      <c r="I160" s="1"/>
      <c r="J160" s="1"/>
    </row>
    <row r="161" spans="1:10" ht="18.75">
      <c r="A161" s="45">
        <v>1113</v>
      </c>
      <c r="B161" s="39" t="s">
        <v>124</v>
      </c>
      <c r="C161" s="15"/>
      <c r="D161" s="22"/>
      <c r="E161" s="22"/>
      <c r="F161" s="22"/>
      <c r="G161" s="26">
        <v>11</v>
      </c>
      <c r="H161" s="26" t="s">
        <v>63</v>
      </c>
      <c r="I161" s="1"/>
      <c r="J161" s="1"/>
    </row>
    <row r="162" spans="1:10" ht="18.75">
      <c r="A162" s="45">
        <v>1113</v>
      </c>
      <c r="B162" s="39" t="s">
        <v>125</v>
      </c>
      <c r="C162" s="15"/>
      <c r="D162" s="22"/>
      <c r="E162" s="22"/>
      <c r="F162" s="22"/>
      <c r="G162" s="26">
        <v>11</v>
      </c>
      <c r="H162" s="26">
        <v>280.5</v>
      </c>
      <c r="I162" s="1">
        <f t="shared" si="9"/>
        <v>140.25</v>
      </c>
      <c r="J162" s="1">
        <f t="shared" si="10"/>
        <v>140.25</v>
      </c>
    </row>
    <row r="163" spans="1:10" ht="18.75">
      <c r="A163" s="45">
        <v>1113</v>
      </c>
      <c r="B163" s="39" t="s">
        <v>126</v>
      </c>
      <c r="C163" s="15"/>
      <c r="D163" s="22"/>
      <c r="E163" s="22"/>
      <c r="F163" s="22"/>
      <c r="G163" s="26">
        <v>6</v>
      </c>
      <c r="H163" s="26">
        <v>108</v>
      </c>
      <c r="I163" s="1">
        <f t="shared" si="9"/>
        <v>54</v>
      </c>
      <c r="J163" s="1">
        <f t="shared" si="10"/>
        <v>54</v>
      </c>
    </row>
    <row r="164" spans="1:10" ht="18.75">
      <c r="A164" s="45">
        <v>1113</v>
      </c>
      <c r="B164" s="39" t="s">
        <v>126</v>
      </c>
      <c r="C164" s="15"/>
      <c r="D164" s="22"/>
      <c r="E164" s="22"/>
      <c r="F164" s="22"/>
      <c r="G164" s="26">
        <v>12</v>
      </c>
      <c r="H164" s="26">
        <v>162</v>
      </c>
      <c r="I164" s="1">
        <f t="shared" si="9"/>
        <v>81</v>
      </c>
      <c r="J164" s="1">
        <f t="shared" si="10"/>
        <v>81</v>
      </c>
    </row>
    <row r="165" spans="1:10" ht="18.75">
      <c r="A165" s="45">
        <v>1113</v>
      </c>
      <c r="B165" s="39" t="s">
        <v>127</v>
      </c>
      <c r="C165" s="15"/>
      <c r="D165" s="22"/>
      <c r="E165" s="22"/>
      <c r="F165" s="22"/>
      <c r="G165" s="26">
        <v>1</v>
      </c>
      <c r="H165" s="26" t="s">
        <v>129</v>
      </c>
      <c r="I165" s="1"/>
      <c r="J165" s="1"/>
    </row>
    <row r="166" spans="1:10" ht="18.75">
      <c r="A166" s="45">
        <v>1113</v>
      </c>
      <c r="B166" s="39" t="s">
        <v>128</v>
      </c>
      <c r="C166" s="15"/>
      <c r="D166" s="22"/>
      <c r="E166" s="22"/>
      <c r="F166" s="22"/>
      <c r="G166" s="26">
        <v>1</v>
      </c>
      <c r="H166" s="26" t="s">
        <v>129</v>
      </c>
      <c r="I166" s="1"/>
      <c r="J166" s="1"/>
    </row>
    <row r="167" spans="1:10" ht="18.75">
      <c r="A167" s="45">
        <v>1113</v>
      </c>
      <c r="B167" s="39"/>
      <c r="C167" s="15"/>
      <c r="D167" s="22"/>
      <c r="E167" s="22"/>
      <c r="F167" s="22"/>
      <c r="G167" s="26"/>
      <c r="H167" s="26"/>
      <c r="I167" s="1">
        <f t="shared" si="9"/>
        <v>0</v>
      </c>
      <c r="J167" s="1">
        <f t="shared" si="10"/>
        <v>0</v>
      </c>
    </row>
    <row r="168" spans="1:10" ht="18.75">
      <c r="A168" s="45">
        <v>1113</v>
      </c>
      <c r="B168" s="39" t="s">
        <v>130</v>
      </c>
      <c r="C168" s="15"/>
      <c r="D168" s="22"/>
      <c r="E168" s="22"/>
      <c r="F168" s="22"/>
      <c r="G168" s="26">
        <v>1</v>
      </c>
      <c r="H168" s="26">
        <v>5899</v>
      </c>
      <c r="I168" s="1">
        <f t="shared" si="9"/>
        <v>2949.5</v>
      </c>
      <c r="J168" s="1">
        <f t="shared" si="10"/>
        <v>2949.5</v>
      </c>
    </row>
    <row r="169" spans="1:10" ht="18.75">
      <c r="A169" s="45">
        <v>1113</v>
      </c>
      <c r="B169" s="39" t="s">
        <v>131</v>
      </c>
      <c r="C169" s="15"/>
      <c r="D169" s="22"/>
      <c r="E169" s="22"/>
      <c r="F169" s="22"/>
      <c r="G169" s="26">
        <v>1</v>
      </c>
      <c r="H169" s="26">
        <v>3502</v>
      </c>
      <c r="I169" s="1">
        <f t="shared" si="9"/>
        <v>1751</v>
      </c>
      <c r="J169" s="1">
        <f t="shared" si="10"/>
        <v>1751</v>
      </c>
    </row>
    <row r="170" spans="1:10" ht="15.75">
      <c r="A170" s="45">
        <v>1113</v>
      </c>
      <c r="B170" s="39" t="s">
        <v>132</v>
      </c>
      <c r="C170" s="15"/>
      <c r="D170" s="22"/>
      <c r="E170" s="22"/>
      <c r="F170" s="22"/>
      <c r="G170" s="22">
        <v>0</v>
      </c>
      <c r="H170" s="25">
        <v>0</v>
      </c>
      <c r="I170" s="1">
        <f t="shared" si="9"/>
        <v>0</v>
      </c>
      <c r="J170" s="1">
        <f t="shared" si="10"/>
        <v>0</v>
      </c>
    </row>
    <row r="171" spans="1:10" ht="15">
      <c r="A171" s="45">
        <v>1113</v>
      </c>
      <c r="B171" s="39" t="s">
        <v>133</v>
      </c>
      <c r="C171" s="15"/>
      <c r="D171" s="22"/>
      <c r="E171" s="22"/>
      <c r="F171" s="22"/>
      <c r="G171" s="22">
        <v>1</v>
      </c>
      <c r="H171" s="22" t="s">
        <v>129</v>
      </c>
      <c r="I171" s="1"/>
      <c r="J171" s="1"/>
    </row>
    <row r="172" spans="1:10" ht="15">
      <c r="A172" s="45">
        <v>1113</v>
      </c>
      <c r="B172" s="39" t="s">
        <v>134</v>
      </c>
      <c r="C172" s="15"/>
      <c r="D172" s="22"/>
      <c r="E172" s="22"/>
      <c r="F172" s="22"/>
      <c r="G172" s="22">
        <v>1</v>
      </c>
      <c r="H172" s="22" t="s">
        <v>129</v>
      </c>
      <c r="I172" s="1"/>
      <c r="J172" s="1"/>
    </row>
    <row r="173" spans="1:10" ht="15">
      <c r="A173" s="45">
        <v>1113</v>
      </c>
      <c r="B173" s="39" t="s">
        <v>135</v>
      </c>
      <c r="C173" s="15"/>
      <c r="D173" s="22"/>
      <c r="E173" s="22"/>
      <c r="F173" s="22"/>
      <c r="G173" s="22">
        <v>10</v>
      </c>
      <c r="H173" s="22" t="s">
        <v>129</v>
      </c>
      <c r="I173" s="1"/>
      <c r="J173" s="1"/>
    </row>
    <row r="174" spans="1:10" ht="15">
      <c r="A174" s="45">
        <v>1113</v>
      </c>
      <c r="B174" s="39" t="s">
        <v>136</v>
      </c>
      <c r="C174" s="15"/>
      <c r="D174" s="22"/>
      <c r="E174" s="22"/>
      <c r="F174" s="22"/>
      <c r="G174" s="22">
        <v>2</v>
      </c>
      <c r="H174" s="22" t="s">
        <v>129</v>
      </c>
      <c r="I174" s="1"/>
      <c r="J174" s="1"/>
    </row>
    <row r="175" spans="1:10" ht="15.75" customHeight="1">
      <c r="A175" s="45">
        <v>1113</v>
      </c>
      <c r="B175" s="39" t="s">
        <v>137</v>
      </c>
      <c r="C175" s="15"/>
      <c r="D175" s="22"/>
      <c r="E175" s="22"/>
      <c r="F175" s="22"/>
      <c r="G175" s="22">
        <v>20</v>
      </c>
      <c r="H175" s="22" t="s">
        <v>129</v>
      </c>
      <c r="I175" s="1"/>
      <c r="J175" s="1"/>
    </row>
    <row r="176" spans="1:10" ht="15">
      <c r="A176" s="45">
        <v>1113</v>
      </c>
      <c r="B176" s="39" t="s">
        <v>138</v>
      </c>
      <c r="C176" s="15"/>
      <c r="D176" s="22"/>
      <c r="E176" s="22"/>
      <c r="F176" s="22"/>
      <c r="G176" s="22">
        <v>10</v>
      </c>
      <c r="H176" s="22" t="s">
        <v>129</v>
      </c>
      <c r="I176" s="1"/>
      <c r="J176" s="1"/>
    </row>
    <row r="177" spans="1:10" ht="15">
      <c r="A177" s="45">
        <v>1113</v>
      </c>
      <c r="B177" s="39" t="s">
        <v>139</v>
      </c>
      <c r="C177" s="15"/>
      <c r="D177" s="22"/>
      <c r="E177" s="22"/>
      <c r="F177" s="22"/>
      <c r="G177" s="22">
        <v>20</v>
      </c>
      <c r="H177" s="22" t="s">
        <v>129</v>
      </c>
      <c r="I177" s="1"/>
      <c r="J177" s="1"/>
    </row>
    <row r="178" spans="1:10" ht="15">
      <c r="A178" s="45">
        <v>1113</v>
      </c>
      <c r="B178" s="39" t="s">
        <v>140</v>
      </c>
      <c r="C178" s="15"/>
      <c r="D178" s="22"/>
      <c r="E178" s="22"/>
      <c r="F178" s="22"/>
      <c r="G178" s="22">
        <v>10</v>
      </c>
      <c r="H178" s="22" t="s">
        <v>129</v>
      </c>
      <c r="I178" s="1"/>
      <c r="J178" s="1"/>
    </row>
    <row r="179" spans="1:10" ht="15.75" customHeight="1">
      <c r="A179" s="45">
        <v>1113</v>
      </c>
      <c r="B179" s="39" t="s">
        <v>141</v>
      </c>
      <c r="C179" s="15"/>
      <c r="D179" s="22"/>
      <c r="E179" s="22"/>
      <c r="F179" s="22"/>
      <c r="G179" s="22">
        <v>20</v>
      </c>
      <c r="H179" s="22" t="s">
        <v>129</v>
      </c>
      <c r="I179" s="1"/>
      <c r="J179" s="1"/>
    </row>
    <row r="180" spans="1:10" ht="15.75" customHeight="1">
      <c r="A180" s="45">
        <v>1113</v>
      </c>
      <c r="B180" s="39" t="s">
        <v>142</v>
      </c>
      <c r="C180" s="15"/>
      <c r="D180" s="22"/>
      <c r="E180" s="22"/>
      <c r="F180" s="22"/>
      <c r="G180" s="22">
        <v>20</v>
      </c>
      <c r="H180" s="22" t="s">
        <v>129</v>
      </c>
      <c r="I180" s="1"/>
      <c r="J180" s="1"/>
    </row>
    <row r="181" spans="1:10" ht="15">
      <c r="A181" s="45">
        <v>1113</v>
      </c>
      <c r="B181" s="39" t="s">
        <v>143</v>
      </c>
      <c r="C181" s="15"/>
      <c r="D181" s="22"/>
      <c r="E181" s="22"/>
      <c r="F181" s="22"/>
      <c r="G181" s="22">
        <v>20</v>
      </c>
      <c r="H181" s="22" t="s">
        <v>129</v>
      </c>
      <c r="I181" s="1"/>
      <c r="J181" s="1"/>
    </row>
    <row r="182" spans="1:10" ht="15.75" customHeight="1">
      <c r="A182" s="45">
        <v>1113</v>
      </c>
      <c r="B182" s="39" t="s">
        <v>144</v>
      </c>
      <c r="C182" s="15"/>
      <c r="D182" s="22"/>
      <c r="E182" s="22"/>
      <c r="F182" s="22"/>
      <c r="G182" s="22">
        <v>11</v>
      </c>
      <c r="H182" s="22" t="s">
        <v>129</v>
      </c>
      <c r="I182" s="1"/>
      <c r="J182" s="1"/>
    </row>
    <row r="183" spans="1:10" ht="15">
      <c r="A183" s="45">
        <v>1113</v>
      </c>
      <c r="B183" s="39" t="s">
        <v>145</v>
      </c>
      <c r="C183" s="15"/>
      <c r="D183" s="22"/>
      <c r="E183" s="22"/>
      <c r="F183" s="22"/>
      <c r="G183" s="22">
        <v>1</v>
      </c>
      <c r="H183" s="22" t="s">
        <v>129</v>
      </c>
      <c r="I183" s="1"/>
      <c r="J183" s="1"/>
    </row>
    <row r="184" spans="1:10" ht="15">
      <c r="A184" s="45">
        <v>1113</v>
      </c>
      <c r="B184" s="39" t="s">
        <v>146</v>
      </c>
      <c r="C184" s="15"/>
      <c r="D184" s="22"/>
      <c r="E184" s="22"/>
      <c r="F184" s="22"/>
      <c r="G184" s="22">
        <v>2</v>
      </c>
      <c r="H184" s="22" t="s">
        <v>129</v>
      </c>
      <c r="I184" s="1"/>
      <c r="J184" s="1"/>
    </row>
    <row r="185" spans="1:10" ht="15">
      <c r="A185" s="45">
        <v>1113</v>
      </c>
      <c r="B185" s="39" t="s">
        <v>147</v>
      </c>
      <c r="C185" s="15"/>
      <c r="D185" s="22"/>
      <c r="E185" s="22"/>
      <c r="F185" s="22"/>
      <c r="G185" s="22">
        <v>1</v>
      </c>
      <c r="H185" s="22" t="s">
        <v>129</v>
      </c>
      <c r="I185" s="1"/>
      <c r="J185" s="1"/>
    </row>
    <row r="186" spans="1:10" ht="18.75">
      <c r="A186" s="57"/>
      <c r="B186" s="57"/>
      <c r="C186" s="57"/>
      <c r="D186" s="31"/>
      <c r="E186" s="31"/>
      <c r="F186" s="31"/>
      <c r="G186" s="32">
        <f>SUM(G66:G168)</f>
        <v>437</v>
      </c>
      <c r="H186" s="32">
        <f>SUM(H66:H185)</f>
        <v>32368</v>
      </c>
      <c r="I186" s="32">
        <f>SUM(I66:I168)</f>
        <v>14433</v>
      </c>
      <c r="J186" s="32">
        <f>SUM(J66:J185)</f>
        <v>16184</v>
      </c>
    </row>
    <row r="187" spans="1:10" ht="38.25">
      <c r="A187" s="45">
        <v>1113</v>
      </c>
      <c r="B187" s="39" t="s">
        <v>36</v>
      </c>
      <c r="C187" s="15"/>
      <c r="D187" s="16"/>
      <c r="E187" s="46" t="s">
        <v>186</v>
      </c>
      <c r="F187" s="22"/>
      <c r="G187" s="22">
        <v>3</v>
      </c>
      <c r="H187" s="22">
        <v>210</v>
      </c>
      <c r="I187" s="22">
        <f>H187/2</f>
        <v>105</v>
      </c>
      <c r="J187" s="22">
        <f>H187-I187</f>
        <v>105</v>
      </c>
    </row>
    <row r="188" spans="1:10" ht="21" customHeight="1">
      <c r="A188" s="45">
        <v>1113</v>
      </c>
      <c r="B188" s="39" t="s">
        <v>36</v>
      </c>
      <c r="C188" s="15"/>
      <c r="D188" s="16"/>
      <c r="E188" s="46">
        <v>111360030</v>
      </c>
      <c r="F188" s="22"/>
      <c r="G188" s="22">
        <v>1</v>
      </c>
      <c r="H188" s="22">
        <v>80</v>
      </c>
      <c r="I188" s="22">
        <f t="shared" ref="I188:I203" si="11">H188/2</f>
        <v>40</v>
      </c>
      <c r="J188" s="22">
        <f t="shared" ref="J188:J203" si="12">H188-I188</f>
        <v>40</v>
      </c>
    </row>
    <row r="189" spans="1:10" ht="15">
      <c r="A189" s="45">
        <v>1113</v>
      </c>
      <c r="B189" s="39" t="s">
        <v>37</v>
      </c>
      <c r="C189" s="15"/>
      <c r="D189" s="16"/>
      <c r="E189" s="46">
        <v>111360031</v>
      </c>
      <c r="F189" s="22"/>
      <c r="G189" s="22">
        <v>1</v>
      </c>
      <c r="H189" s="22">
        <v>40</v>
      </c>
      <c r="I189" s="22">
        <f t="shared" si="11"/>
        <v>20</v>
      </c>
      <c r="J189" s="22">
        <f t="shared" si="12"/>
        <v>20</v>
      </c>
    </row>
    <row r="190" spans="1:10" ht="38.25">
      <c r="A190" s="45">
        <v>1113</v>
      </c>
      <c r="B190" s="39" t="s">
        <v>38</v>
      </c>
      <c r="C190" s="15"/>
      <c r="D190" s="16"/>
      <c r="E190" s="46" t="s">
        <v>187</v>
      </c>
      <c r="F190" s="22"/>
      <c r="G190" s="22">
        <v>3</v>
      </c>
      <c r="H190" s="22">
        <v>30</v>
      </c>
      <c r="I190" s="22">
        <f t="shared" si="11"/>
        <v>15</v>
      </c>
      <c r="J190" s="22">
        <f t="shared" si="12"/>
        <v>15</v>
      </c>
    </row>
    <row r="191" spans="1:10" ht="25.5" customHeight="1">
      <c r="A191" s="45">
        <v>1113</v>
      </c>
      <c r="B191" s="39" t="s">
        <v>39</v>
      </c>
      <c r="C191" s="15"/>
      <c r="D191" s="16"/>
      <c r="E191" s="46">
        <v>111360033</v>
      </c>
      <c r="F191" s="22"/>
      <c r="G191" s="22">
        <v>1</v>
      </c>
      <c r="H191" s="22">
        <v>40</v>
      </c>
      <c r="I191" s="22">
        <f t="shared" si="11"/>
        <v>20</v>
      </c>
      <c r="J191" s="22">
        <f t="shared" si="12"/>
        <v>20</v>
      </c>
    </row>
    <row r="192" spans="1:10" ht="15.75" customHeight="1">
      <c r="A192" s="45">
        <v>1113</v>
      </c>
      <c r="B192" s="39" t="s">
        <v>40</v>
      </c>
      <c r="C192" s="15"/>
      <c r="D192" s="16"/>
      <c r="E192" s="46">
        <v>111360034</v>
      </c>
      <c r="F192" s="22"/>
      <c r="G192" s="22">
        <v>1</v>
      </c>
      <c r="H192" s="22">
        <v>20</v>
      </c>
      <c r="I192" s="22">
        <f t="shared" si="11"/>
        <v>10</v>
      </c>
      <c r="J192" s="22">
        <f t="shared" si="12"/>
        <v>10</v>
      </c>
    </row>
    <row r="193" spans="1:10" ht="24.75" customHeight="1">
      <c r="A193" s="45">
        <v>1113</v>
      </c>
      <c r="B193" s="39" t="s">
        <v>41</v>
      </c>
      <c r="C193" s="15"/>
      <c r="D193" s="16"/>
      <c r="E193" s="22"/>
      <c r="F193" s="22"/>
      <c r="G193" s="22">
        <v>1</v>
      </c>
      <c r="H193" s="22">
        <v>100</v>
      </c>
      <c r="I193" s="22">
        <f t="shared" si="11"/>
        <v>50</v>
      </c>
      <c r="J193" s="22">
        <f t="shared" si="12"/>
        <v>50</v>
      </c>
    </row>
    <row r="194" spans="1:10" ht="24" customHeight="1">
      <c r="A194" s="45">
        <v>1113</v>
      </c>
      <c r="B194" s="39" t="s">
        <v>42</v>
      </c>
      <c r="C194" s="15"/>
      <c r="D194" s="15"/>
      <c r="E194" s="22"/>
      <c r="F194" s="22"/>
      <c r="G194" s="22">
        <v>1</v>
      </c>
      <c r="H194" s="22">
        <v>18</v>
      </c>
      <c r="I194" s="22">
        <f t="shared" si="11"/>
        <v>9</v>
      </c>
      <c r="J194" s="22">
        <f t="shared" si="12"/>
        <v>9</v>
      </c>
    </row>
    <row r="195" spans="1:10" ht="30" customHeight="1">
      <c r="A195" s="45"/>
      <c r="B195" s="57" t="s">
        <v>148</v>
      </c>
      <c r="C195" s="57"/>
      <c r="D195" s="31"/>
      <c r="E195" s="31"/>
      <c r="F195" s="31"/>
      <c r="G195" s="31">
        <f>SUM(G187:G194)</f>
        <v>12</v>
      </c>
      <c r="H195" s="31">
        <f>SUM(H187:H194)</f>
        <v>538</v>
      </c>
      <c r="I195" s="22">
        <f t="shared" si="11"/>
        <v>269</v>
      </c>
      <c r="J195" s="22">
        <f t="shared" si="12"/>
        <v>269</v>
      </c>
    </row>
    <row r="196" spans="1:10" ht="15.75" customHeight="1">
      <c r="A196" s="45">
        <v>1014</v>
      </c>
      <c r="B196" s="39" t="s">
        <v>43</v>
      </c>
      <c r="C196" s="15" t="s">
        <v>43</v>
      </c>
      <c r="D196" s="22"/>
      <c r="E196" s="22">
        <v>101490005</v>
      </c>
      <c r="F196" s="22"/>
      <c r="G196" s="22">
        <v>1</v>
      </c>
      <c r="H196" s="22">
        <v>2478</v>
      </c>
      <c r="I196" s="22">
        <f t="shared" si="11"/>
        <v>1239</v>
      </c>
      <c r="J196" s="22">
        <f t="shared" si="12"/>
        <v>1239</v>
      </c>
    </row>
    <row r="197" spans="1:10" ht="15.75" customHeight="1">
      <c r="A197" s="45">
        <v>1016</v>
      </c>
      <c r="B197" s="39" t="s">
        <v>44</v>
      </c>
      <c r="C197" s="15" t="s">
        <v>44</v>
      </c>
      <c r="D197" s="22"/>
      <c r="E197" s="22">
        <v>101620003</v>
      </c>
      <c r="F197" s="22"/>
      <c r="G197" s="22">
        <v>1</v>
      </c>
      <c r="H197" s="22">
        <v>1800</v>
      </c>
      <c r="I197" s="22">
        <f t="shared" si="11"/>
        <v>900</v>
      </c>
      <c r="J197" s="22">
        <f t="shared" si="12"/>
        <v>900</v>
      </c>
    </row>
    <row r="198" spans="1:10" ht="31.5" customHeight="1">
      <c r="A198" s="45">
        <v>1019</v>
      </c>
      <c r="B198" s="39" t="s">
        <v>45</v>
      </c>
      <c r="C198" s="15" t="s">
        <v>45</v>
      </c>
      <c r="D198" s="22"/>
      <c r="E198" s="22">
        <v>101910003</v>
      </c>
      <c r="F198" s="22"/>
      <c r="G198" s="22">
        <v>1</v>
      </c>
      <c r="H198" s="22">
        <v>360</v>
      </c>
      <c r="I198" s="22">
        <f t="shared" si="11"/>
        <v>180</v>
      </c>
      <c r="J198" s="22">
        <f t="shared" si="12"/>
        <v>180</v>
      </c>
    </row>
    <row r="199" spans="1:10" ht="21.75" customHeight="1">
      <c r="A199" s="45">
        <v>1113</v>
      </c>
      <c r="B199" s="39" t="s">
        <v>46</v>
      </c>
      <c r="C199" s="15" t="s">
        <v>46</v>
      </c>
      <c r="D199" s="22"/>
      <c r="E199" s="22">
        <v>111360020</v>
      </c>
      <c r="F199" s="22"/>
      <c r="G199" s="22">
        <v>78</v>
      </c>
      <c r="H199" s="22">
        <v>2362.5</v>
      </c>
      <c r="I199" s="22">
        <f t="shared" si="11"/>
        <v>1181.25</v>
      </c>
      <c r="J199" s="22">
        <f t="shared" si="12"/>
        <v>1181.25</v>
      </c>
    </row>
    <row r="200" spans="1:10" ht="21.75" customHeight="1">
      <c r="A200" s="45">
        <v>1113</v>
      </c>
      <c r="B200" s="39" t="s">
        <v>47</v>
      </c>
      <c r="C200" s="15" t="s">
        <v>47</v>
      </c>
      <c r="D200" s="22"/>
      <c r="E200" s="22">
        <v>111360022</v>
      </c>
      <c r="F200" s="22"/>
      <c r="G200" s="22">
        <v>1</v>
      </c>
      <c r="H200" s="22">
        <v>322</v>
      </c>
      <c r="I200" s="22">
        <f t="shared" si="11"/>
        <v>161</v>
      </c>
      <c r="J200" s="22">
        <f t="shared" si="12"/>
        <v>161</v>
      </c>
    </row>
    <row r="201" spans="1:10" ht="21.75" customHeight="1">
      <c r="A201" s="45">
        <v>1113</v>
      </c>
      <c r="B201" s="39" t="s">
        <v>48</v>
      </c>
      <c r="C201" s="15" t="s">
        <v>48</v>
      </c>
      <c r="D201" s="22"/>
      <c r="E201" s="22">
        <v>111360023</v>
      </c>
      <c r="F201" s="22"/>
      <c r="G201" s="22">
        <v>0</v>
      </c>
      <c r="H201" s="22">
        <v>0</v>
      </c>
      <c r="I201" s="22">
        <f t="shared" si="11"/>
        <v>0</v>
      </c>
      <c r="J201" s="22">
        <f t="shared" si="12"/>
        <v>0</v>
      </c>
    </row>
    <row r="202" spans="1:10" ht="21.75" customHeight="1">
      <c r="A202" s="45">
        <v>1113</v>
      </c>
      <c r="B202" s="39" t="s">
        <v>49</v>
      </c>
      <c r="C202" s="15" t="s">
        <v>49</v>
      </c>
      <c r="D202" s="22"/>
      <c r="E202" s="22">
        <v>111360120</v>
      </c>
      <c r="F202" s="22"/>
      <c r="G202" s="22">
        <v>3</v>
      </c>
      <c r="H202" s="22">
        <v>213</v>
      </c>
      <c r="I202" s="22">
        <f t="shared" si="11"/>
        <v>106.5</v>
      </c>
      <c r="J202" s="22">
        <f t="shared" si="12"/>
        <v>106.5</v>
      </c>
    </row>
    <row r="203" spans="1:10" ht="21.75" customHeight="1">
      <c r="A203" s="45">
        <v>1014</v>
      </c>
      <c r="B203" s="39" t="s">
        <v>50</v>
      </c>
      <c r="C203" s="15" t="s">
        <v>50</v>
      </c>
      <c r="D203" s="22"/>
      <c r="E203" s="22">
        <v>10149006</v>
      </c>
      <c r="F203" s="22"/>
      <c r="G203" s="22">
        <v>1</v>
      </c>
      <c r="H203" s="22">
        <v>11560</v>
      </c>
      <c r="I203" s="22">
        <f t="shared" si="11"/>
        <v>5780</v>
      </c>
      <c r="J203" s="22">
        <f t="shared" si="12"/>
        <v>5780</v>
      </c>
    </row>
    <row r="204" spans="1:10" ht="21.75" customHeight="1">
      <c r="A204" s="45"/>
      <c r="B204" s="43" t="s">
        <v>149</v>
      </c>
      <c r="C204" s="31"/>
      <c r="D204" s="31"/>
      <c r="E204" s="31"/>
      <c r="F204" s="31"/>
      <c r="G204" s="31">
        <f>SUM(G196:G203)</f>
        <v>86</v>
      </c>
      <c r="H204" s="31">
        <f>SUM(H196:H203)</f>
        <v>19095.5</v>
      </c>
      <c r="I204" s="31">
        <f t="shared" ref="I204:J204" si="13">SUM(I196:I203)</f>
        <v>9547.75</v>
      </c>
      <c r="J204" s="31">
        <f t="shared" si="13"/>
        <v>9547.75</v>
      </c>
    </row>
    <row r="205" spans="1:10" ht="15.75" customHeight="1">
      <c r="A205" s="66" t="s">
        <v>191</v>
      </c>
      <c r="B205" s="66"/>
      <c r="C205" s="66"/>
      <c r="D205" s="66"/>
      <c r="E205" s="66"/>
      <c r="F205" s="66"/>
      <c r="G205" s="66"/>
      <c r="H205" s="66"/>
      <c r="I205" s="66"/>
      <c r="J205" s="66"/>
    </row>
    <row r="206" spans="1:10" ht="45" customHeight="1">
      <c r="A206" s="45" t="s">
        <v>192</v>
      </c>
      <c r="B206" s="59" t="s">
        <v>193</v>
      </c>
      <c r="C206" s="59"/>
      <c r="D206" s="59"/>
      <c r="E206" s="59"/>
      <c r="F206" s="61" t="s">
        <v>194</v>
      </c>
      <c r="G206" s="61"/>
      <c r="H206" s="61"/>
      <c r="I206" s="61"/>
      <c r="J206" s="22" t="s">
        <v>195</v>
      </c>
    </row>
    <row r="207" spans="1:10" ht="15">
      <c r="A207" s="45">
        <v>1</v>
      </c>
      <c r="B207" s="59" t="s">
        <v>196</v>
      </c>
      <c r="C207" s="59"/>
      <c r="D207" s="59"/>
      <c r="E207" s="59"/>
      <c r="F207" s="60" t="s">
        <v>197</v>
      </c>
      <c r="G207" s="61"/>
      <c r="H207" s="61"/>
      <c r="I207" s="61"/>
      <c r="J207" s="54">
        <v>151528.63</v>
      </c>
    </row>
    <row r="208" spans="1:10" ht="15">
      <c r="A208" s="45">
        <v>2</v>
      </c>
      <c r="B208" s="59" t="s">
        <v>196</v>
      </c>
      <c r="C208" s="59"/>
      <c r="D208" s="59"/>
      <c r="E208" s="59"/>
      <c r="F208" s="60" t="s">
        <v>198</v>
      </c>
      <c r="G208" s="61"/>
      <c r="H208" s="61"/>
      <c r="I208" s="61"/>
      <c r="J208" s="54">
        <v>109000.44</v>
      </c>
    </row>
    <row r="209" spans="1:10" ht="15">
      <c r="A209" s="45">
        <v>3</v>
      </c>
      <c r="B209" s="59" t="s">
        <v>196</v>
      </c>
      <c r="C209" s="59"/>
      <c r="D209" s="59"/>
      <c r="E209" s="59"/>
      <c r="F209" s="60" t="s">
        <v>199</v>
      </c>
      <c r="G209" s="61"/>
      <c r="H209" s="61"/>
      <c r="I209" s="61"/>
      <c r="J209" s="54">
        <v>2130.6999999999998</v>
      </c>
    </row>
    <row r="210" spans="1:10" ht="15">
      <c r="A210" s="45">
        <v>4</v>
      </c>
      <c r="B210" s="59" t="s">
        <v>196</v>
      </c>
      <c r="C210" s="59"/>
      <c r="D210" s="59"/>
      <c r="E210" s="59"/>
      <c r="F210" s="60" t="s">
        <v>200</v>
      </c>
      <c r="G210" s="61"/>
      <c r="H210" s="61"/>
      <c r="I210" s="61"/>
      <c r="J210" s="54">
        <v>25.36</v>
      </c>
    </row>
    <row r="211" spans="1:10" ht="15">
      <c r="A211" s="45">
        <v>5</v>
      </c>
      <c r="B211" s="59" t="s">
        <v>196</v>
      </c>
      <c r="C211" s="59"/>
      <c r="D211" s="59"/>
      <c r="E211" s="59"/>
      <c r="F211" s="60" t="s">
        <v>201</v>
      </c>
      <c r="G211" s="61"/>
      <c r="H211" s="61"/>
      <c r="I211" s="61"/>
      <c r="J211" s="54">
        <v>52349.34</v>
      </c>
    </row>
    <row r="212" spans="1:10">
      <c r="A212" s="44"/>
      <c r="B212" s="44"/>
    </row>
    <row r="213" spans="1:10" ht="30" customHeight="1">
      <c r="A213" s="65" t="s">
        <v>202</v>
      </c>
      <c r="B213" s="65"/>
      <c r="E213" s="55"/>
      <c r="F213" s="55"/>
      <c r="G213" s="55"/>
      <c r="H213" s="56" t="s">
        <v>203</v>
      </c>
      <c r="I213" s="56"/>
    </row>
    <row r="214" spans="1:10" ht="18.75" customHeight="1">
      <c r="A214" s="65" t="s">
        <v>204</v>
      </c>
      <c r="B214" s="65"/>
      <c r="C214" s="65"/>
      <c r="D214" s="65"/>
      <c r="E214" s="55"/>
      <c r="F214" s="55"/>
      <c r="G214" s="55"/>
      <c r="H214" s="56" t="s">
        <v>205</v>
      </c>
      <c r="I214" s="56"/>
    </row>
    <row r="215" spans="1:10" ht="18.75" customHeight="1">
      <c r="A215" s="65" t="s">
        <v>206</v>
      </c>
      <c r="B215" s="65"/>
      <c r="E215" s="55"/>
      <c r="F215" s="55"/>
      <c r="G215" s="55"/>
      <c r="H215" s="56" t="s">
        <v>207</v>
      </c>
      <c r="I215" s="56"/>
    </row>
    <row r="216" spans="1:10" ht="15">
      <c r="E216" s="55"/>
      <c r="F216" s="55"/>
      <c r="G216" s="55"/>
      <c r="H216" s="56" t="s">
        <v>208</v>
      </c>
      <c r="I216" s="56"/>
    </row>
    <row r="217" spans="1:10" ht="15">
      <c r="E217" s="55"/>
      <c r="F217" s="55"/>
      <c r="G217" s="55"/>
      <c r="H217" s="56" t="s">
        <v>209</v>
      </c>
      <c r="I217" s="56"/>
    </row>
    <row r="218" spans="1:10" ht="15">
      <c r="E218" s="55"/>
      <c r="F218" s="55"/>
      <c r="G218" s="55"/>
      <c r="H218" s="56" t="s">
        <v>210</v>
      </c>
      <c r="I218" s="56"/>
    </row>
    <row r="232" ht="31.5" customHeight="1"/>
    <row r="234" ht="36.75" customHeight="1"/>
  </sheetData>
  <mergeCells count="65">
    <mergeCell ref="H214:I214"/>
    <mergeCell ref="H215:I215"/>
    <mergeCell ref="A205:J205"/>
    <mergeCell ref="A2:J2"/>
    <mergeCell ref="A3:J3"/>
    <mergeCell ref="A5:A7"/>
    <mergeCell ref="B84:C84"/>
    <mergeCell ref="B85:C85"/>
    <mergeCell ref="B86:C86"/>
    <mergeCell ref="B87:C87"/>
    <mergeCell ref="B79:C79"/>
    <mergeCell ref="B82:C82"/>
    <mergeCell ref="B71:C71"/>
    <mergeCell ref="B72:C72"/>
    <mergeCell ref="B73:C73"/>
    <mergeCell ref="C60:D60"/>
    <mergeCell ref="C61:D61"/>
    <mergeCell ref="C62:D62"/>
    <mergeCell ref="B64:C64"/>
    <mergeCell ref="B74:C74"/>
    <mergeCell ref="B77:C77"/>
    <mergeCell ref="J5:J7"/>
    <mergeCell ref="B66:C66"/>
    <mergeCell ref="B67:C67"/>
    <mergeCell ref="B68:C68"/>
    <mergeCell ref="B69:C69"/>
    <mergeCell ref="C58:D58"/>
    <mergeCell ref="C59:D59"/>
    <mergeCell ref="B5:C7"/>
    <mergeCell ref="B37:C37"/>
    <mergeCell ref="D5:D7"/>
    <mergeCell ref="E5:E7"/>
    <mergeCell ref="F5:F7"/>
    <mergeCell ref="G5:G7"/>
    <mergeCell ref="H5:H7"/>
    <mergeCell ref="I5:I7"/>
    <mergeCell ref="B39:C39"/>
    <mergeCell ref="A44:C44"/>
    <mergeCell ref="B207:E207"/>
    <mergeCell ref="B208:E208"/>
    <mergeCell ref="B209:E209"/>
    <mergeCell ref="B210:E210"/>
    <mergeCell ref="B206:E206"/>
    <mergeCell ref="B70:C70"/>
    <mergeCell ref="B88:C88"/>
    <mergeCell ref="B89:C89"/>
    <mergeCell ref="B90:C90"/>
    <mergeCell ref="B91:C91"/>
    <mergeCell ref="B195:C195"/>
    <mergeCell ref="H216:I216"/>
    <mergeCell ref="H217:I217"/>
    <mergeCell ref="H218:I218"/>
    <mergeCell ref="A186:C186"/>
    <mergeCell ref="A54:C54"/>
    <mergeCell ref="B211:E211"/>
    <mergeCell ref="F207:I207"/>
    <mergeCell ref="F208:I208"/>
    <mergeCell ref="F209:I209"/>
    <mergeCell ref="F210:I210"/>
    <mergeCell ref="F211:I211"/>
    <mergeCell ref="F206:I206"/>
    <mergeCell ref="A213:B213"/>
    <mergeCell ref="A215:B215"/>
    <mergeCell ref="A214:D214"/>
    <mergeCell ref="H213:I213"/>
  </mergeCells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BUH02</cp:lastModifiedBy>
  <cp:lastPrinted>2021-02-09T09:28:21Z</cp:lastPrinted>
  <dcterms:created xsi:type="dcterms:W3CDTF">2021-02-05T09:10:40Z</dcterms:created>
  <dcterms:modified xsi:type="dcterms:W3CDTF">2021-02-09T09:28:29Z</dcterms:modified>
</cp:coreProperties>
</file>