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4"/>
  </bookViews>
  <sheets>
    <sheet name="1111" sheetId="3" r:id="rId1"/>
    <sheet name="1112" sheetId="5" r:id="rId2"/>
    <sheet name="1113" sheetId="1" r:id="rId3"/>
    <sheet name="1114" sheetId="4" r:id="rId4"/>
    <sheet name="1812" sheetId="2" r:id="rId5"/>
  </sheets>
  <definedNames>
    <definedName name="_xlnm.Print_Area" localSheetId="0">'1111'!$A$1:$G$67</definedName>
    <definedName name="_xlnm.Print_Area" localSheetId="1">'1112'!$A$1:$G$42</definedName>
    <definedName name="_xlnm.Print_Area" localSheetId="2">'1113'!$A$1:$F$249</definedName>
    <definedName name="_xlnm.Print_Area" localSheetId="4">'1812'!$A$1:$K$190</definedName>
  </definedNames>
  <calcPr calcId="124519"/>
</workbook>
</file>

<file path=xl/calcChain.xml><?xml version="1.0" encoding="utf-8"?>
<calcChain xmlns="http://schemas.openxmlformats.org/spreadsheetml/2006/main">
  <c r="E19" i="4"/>
  <c r="F19"/>
  <c r="G19"/>
  <c r="D19"/>
  <c r="E14"/>
  <c r="F14"/>
  <c r="G14"/>
  <c r="D14"/>
  <c r="E36" i="5"/>
  <c r="F36"/>
  <c r="G36"/>
  <c r="D36"/>
  <c r="E35"/>
  <c r="F35"/>
  <c r="G35"/>
  <c r="D35"/>
  <c r="E26"/>
  <c r="F26"/>
  <c r="G26"/>
  <c r="D26"/>
  <c r="D8"/>
  <c r="E8"/>
  <c r="F8"/>
  <c r="G8"/>
  <c r="D131" i="2"/>
  <c r="C131"/>
  <c r="D59"/>
  <c r="C59"/>
  <c r="D186"/>
  <c r="C186"/>
  <c r="D182"/>
  <c r="C182"/>
  <c r="D146"/>
  <c r="C146"/>
  <c r="D128"/>
  <c r="C128"/>
  <c r="D116"/>
  <c r="C116"/>
  <c r="D104"/>
  <c r="C104"/>
  <c r="D101"/>
  <c r="C101"/>
  <c r="D86"/>
  <c r="C86"/>
  <c r="D83"/>
  <c r="C83"/>
  <c r="D70"/>
  <c r="C70"/>
  <c r="D35"/>
  <c r="C35"/>
  <c r="D32"/>
  <c r="C32"/>
  <c r="D29"/>
  <c r="C29"/>
  <c r="D20"/>
  <c r="D187" s="1"/>
  <c r="C20"/>
  <c r="C187" s="1"/>
  <c r="F245" i="1"/>
  <c r="D245"/>
  <c r="E245"/>
  <c r="C245"/>
  <c r="D242"/>
  <c r="E242"/>
  <c r="F242"/>
  <c r="C242"/>
  <c r="D235"/>
  <c r="E235"/>
  <c r="C235"/>
  <c r="D224"/>
  <c r="E224"/>
  <c r="F224"/>
  <c r="C224"/>
  <c r="D173"/>
  <c r="E173"/>
  <c r="F173"/>
  <c r="C173"/>
  <c r="D148"/>
  <c r="E148"/>
  <c r="F148"/>
  <c r="C148"/>
  <c r="D133"/>
  <c r="E133"/>
  <c r="F133"/>
  <c r="C133"/>
  <c r="D145"/>
  <c r="E145"/>
  <c r="F145"/>
  <c r="C145"/>
  <c r="D129"/>
  <c r="E129"/>
  <c r="F129"/>
  <c r="C129"/>
  <c r="D125"/>
  <c r="E125"/>
  <c r="F125"/>
  <c r="C125"/>
  <c r="F118"/>
  <c r="D118"/>
  <c r="E118"/>
  <c r="C118"/>
  <c r="D114"/>
  <c r="E114"/>
  <c r="F114"/>
  <c r="C114"/>
  <c r="D108"/>
  <c r="E108"/>
  <c r="F108"/>
  <c r="C108"/>
  <c r="D84"/>
  <c r="E84"/>
  <c r="F84"/>
  <c r="C84"/>
  <c r="D73"/>
  <c r="E73"/>
  <c r="F73"/>
  <c r="C73"/>
  <c r="C52"/>
  <c r="D52"/>
  <c r="E52"/>
  <c r="F52"/>
  <c r="D44"/>
  <c r="E44"/>
  <c r="F44"/>
  <c r="C44"/>
  <c r="C246" l="1"/>
  <c r="E246"/>
  <c r="D246"/>
  <c r="F246"/>
  <c r="E63" i="3"/>
  <c r="F63"/>
  <c r="D63"/>
  <c r="E11" i="4"/>
  <c r="E20" s="1"/>
  <c r="F11"/>
  <c r="F20" s="1"/>
  <c r="G11"/>
  <c r="G20" s="1"/>
  <c r="D11"/>
  <c r="D20" s="1"/>
  <c r="E32" i="5"/>
  <c r="F32"/>
  <c r="G32"/>
  <c r="E29"/>
  <c r="F29"/>
  <c r="G29"/>
  <c r="E23"/>
  <c r="F23"/>
  <c r="G23"/>
  <c r="E20"/>
  <c r="F20"/>
  <c r="G20"/>
  <c r="E17"/>
  <c r="F17"/>
  <c r="G17"/>
  <c r="E11"/>
  <c r="F11"/>
  <c r="G11"/>
  <c r="E14"/>
  <c r="F14"/>
  <c r="G14"/>
  <c r="D14"/>
  <c r="D17"/>
  <c r="D20"/>
  <c r="D23"/>
  <c r="D29"/>
  <c r="D32"/>
  <c r="D11"/>
</calcChain>
</file>

<file path=xl/sharedStrings.xml><?xml version="1.0" encoding="utf-8"?>
<sst xmlns="http://schemas.openxmlformats.org/spreadsheetml/2006/main" count="933" uniqueCount="545">
  <si>
    <t>Разом</t>
  </si>
  <si>
    <t>Черевики жіночі,1113000086</t>
  </si>
  <si>
    <t>Чоботи чоловічі,1113000087</t>
  </si>
  <si>
    <t>Чоботи дитячі,1113000088</t>
  </si>
  <si>
    <t xml:space="preserve">Сейф,111360001 </t>
  </si>
  <si>
    <t xml:space="preserve">111360001 </t>
  </si>
  <si>
    <t xml:space="preserve">Стільці у звязці,111360006 </t>
  </si>
  <si>
    <t xml:space="preserve">111360006 </t>
  </si>
  <si>
    <t xml:space="preserve">Стелажі,111360007 </t>
  </si>
  <si>
    <t xml:space="preserve">111360007 </t>
  </si>
  <si>
    <t xml:space="preserve">Замок навісний,111360008 </t>
  </si>
  <si>
    <t xml:space="preserve">111360008 </t>
  </si>
  <si>
    <t xml:space="preserve">Стіл письм.,111360009 </t>
  </si>
  <si>
    <t xml:space="preserve">111360009 </t>
  </si>
  <si>
    <t xml:space="preserve">Стіл,111360012 </t>
  </si>
  <si>
    <t xml:space="preserve">111360012 </t>
  </si>
  <si>
    <t xml:space="preserve">Ящики довгі,111360013 </t>
  </si>
  <si>
    <t xml:space="preserve">111360013 </t>
  </si>
  <si>
    <t xml:space="preserve">стула у звязці,111360016 </t>
  </si>
  <si>
    <t xml:space="preserve">111360016 </t>
  </si>
  <si>
    <t xml:space="preserve">Шафа для кубків,111360016 </t>
  </si>
  <si>
    <t xml:space="preserve">Банер,111360017 </t>
  </si>
  <si>
    <t xml:space="preserve">111360017 </t>
  </si>
  <si>
    <t xml:space="preserve">Відро оцинковане,111360017 </t>
  </si>
  <si>
    <t xml:space="preserve">Колун,111360018 </t>
  </si>
  <si>
    <t xml:space="preserve">111360018 </t>
  </si>
  <si>
    <t xml:space="preserve">Топор,111360018 </t>
  </si>
  <si>
    <t xml:space="preserve">Лопата,111360020 </t>
  </si>
  <si>
    <t xml:space="preserve">111360020 </t>
  </si>
  <si>
    <t xml:space="preserve">Ножовка,111360022 </t>
  </si>
  <si>
    <t xml:space="preserve">111360022 </t>
  </si>
  <si>
    <t xml:space="preserve">Банер,111360023 </t>
  </si>
  <si>
    <t xml:space="preserve">111360023 </t>
  </si>
  <si>
    <t xml:space="preserve">Сцен.костюми чоловічі,111360024 </t>
  </si>
  <si>
    <t xml:space="preserve">111360024 </t>
  </si>
  <si>
    <t xml:space="preserve">Сцен.кост.жін.,111360025 </t>
  </si>
  <si>
    <t xml:space="preserve">111360025 </t>
  </si>
  <si>
    <t xml:space="preserve">Сцен.укр.жін.взуття,111360026 </t>
  </si>
  <si>
    <t xml:space="preserve">111360026 </t>
  </si>
  <si>
    <t xml:space="preserve">Сцен.укр.чол.взуття,111360026 </t>
  </si>
  <si>
    <t xml:space="preserve">Єлектролічильник,111370001 </t>
  </si>
  <si>
    <t xml:space="preserve">111370001 </t>
  </si>
  <si>
    <t xml:space="preserve">Флеш-пам"ять,111370033 </t>
  </si>
  <si>
    <t xml:space="preserve">111370033 </t>
  </si>
  <si>
    <t xml:space="preserve">Альп.гірка,111370034 </t>
  </si>
  <si>
    <t xml:space="preserve">111370034 </t>
  </si>
  <si>
    <t xml:space="preserve">Гірка,111370034 </t>
  </si>
  <si>
    <t xml:space="preserve">Гойдалка,111370034 </t>
  </si>
  <si>
    <t xml:space="preserve">Каркас гойдалки,111370034 </t>
  </si>
  <si>
    <t xml:space="preserve">Каркас майдан,111370034 </t>
  </si>
  <si>
    <t xml:space="preserve">Колиска,111370034 </t>
  </si>
  <si>
    <t xml:space="preserve">Майдан,111370034 </t>
  </si>
  <si>
    <t xml:space="preserve">Пісочниця,111370034 </t>
  </si>
  <si>
    <t xml:space="preserve">Сходи,111370034 </t>
  </si>
  <si>
    <t xml:space="preserve">Балансир,111370035 </t>
  </si>
  <si>
    <t xml:space="preserve">111370035 </t>
  </si>
  <si>
    <t xml:space="preserve">Кост Діда Мороза,111370036 </t>
  </si>
  <si>
    <t xml:space="preserve">111370036 </t>
  </si>
  <si>
    <t xml:space="preserve">Кост Снігурки,111370036 </t>
  </si>
  <si>
    <t>Бочка харчова</t>
  </si>
  <si>
    <t>шт</t>
  </si>
  <si>
    <t>Вивіска фасадна</t>
  </si>
  <si>
    <t>Відро оцинковане 12л</t>
  </si>
  <si>
    <t>Відро чорне оцинковане 12л</t>
  </si>
  <si>
    <t>Віник</t>
  </si>
  <si>
    <t>Карниз "Вінтаж" 2м</t>
  </si>
  <si>
    <t>Лопата снігова з держаком</t>
  </si>
  <si>
    <t>Сапа з держаком</t>
  </si>
  <si>
    <t>Совок</t>
  </si>
  <si>
    <t>Совок "Лінь" з мітлою</t>
  </si>
  <si>
    <t>Стілець</t>
  </si>
  <si>
    <t>Тюль</t>
  </si>
  <si>
    <t>м</t>
  </si>
  <si>
    <t>Фільтр мережевий</t>
  </si>
  <si>
    <t>Шафи,1113100114</t>
  </si>
  <si>
    <t>Стільці,1113100115</t>
  </si>
  <si>
    <t>Стіл,1113100116</t>
  </si>
  <si>
    <t>Стільці театральні,1113100117</t>
  </si>
  <si>
    <t>Стіл,1113100118</t>
  </si>
  <si>
    <t>Столи,1113100119</t>
  </si>
  <si>
    <t>Відро оцинковане</t>
  </si>
  <si>
    <t>Дзеркало</t>
  </si>
  <si>
    <t>Колун</t>
  </si>
  <si>
    <t>Стільці</t>
  </si>
  <si>
    <t>Столи</t>
  </si>
  <si>
    <t>Шафа для одягу</t>
  </si>
  <si>
    <t xml:space="preserve">Стуло,111360001 </t>
  </si>
  <si>
    <t xml:space="preserve">Вішалка,111360002 </t>
  </si>
  <si>
    <t xml:space="preserve">111360002 </t>
  </si>
  <si>
    <t xml:space="preserve">Стільці офісні,111360003 </t>
  </si>
  <si>
    <t xml:space="preserve">111360003 </t>
  </si>
  <si>
    <t xml:space="preserve">Тюль,111360004 </t>
  </si>
  <si>
    <t xml:space="preserve">111360004 </t>
  </si>
  <si>
    <t xml:space="preserve">Лоток верт.,111360005 </t>
  </si>
  <si>
    <t xml:space="preserve">111360005 </t>
  </si>
  <si>
    <t xml:space="preserve">Стелажі,111360006 </t>
  </si>
  <si>
    <t xml:space="preserve">Каталожні ящики,111360007 </t>
  </si>
  <si>
    <t xml:space="preserve">Вітрина книжна,111360008 </t>
  </si>
  <si>
    <t xml:space="preserve">Ковер жак.,111360009 </t>
  </si>
  <si>
    <t xml:space="preserve">Стіл,111360010 </t>
  </si>
  <si>
    <t xml:space="preserve">111360010 </t>
  </si>
  <si>
    <t xml:space="preserve">Стіл письмовий,111360011 </t>
  </si>
  <si>
    <t xml:space="preserve">111360011 </t>
  </si>
  <si>
    <t xml:space="preserve">Дорожка,111360012 </t>
  </si>
  <si>
    <t xml:space="preserve">Замки,111360012 </t>
  </si>
  <si>
    <t xml:space="preserve">Карниз,111360012 </t>
  </si>
  <si>
    <t xml:space="preserve">Тумба,111360013 </t>
  </si>
  <si>
    <t xml:space="preserve">Сейф,111370002 </t>
  </si>
  <si>
    <t xml:space="preserve">111370002 </t>
  </si>
  <si>
    <t xml:space="preserve">Ваза керамічна,111370011 </t>
  </si>
  <si>
    <t xml:space="preserve">111370011 </t>
  </si>
  <si>
    <t xml:space="preserve">Штамп,111370013 </t>
  </si>
  <si>
    <t xml:space="preserve">111370013 </t>
  </si>
  <si>
    <t xml:space="preserve">Прапор України,113245    </t>
  </si>
  <si>
    <t xml:space="preserve">113245    </t>
  </si>
  <si>
    <t xml:space="preserve">Крісла театральні,113247    </t>
  </si>
  <si>
    <t xml:space="preserve">113247    </t>
  </si>
  <si>
    <t xml:space="preserve">Лічильник трьохфазний,113260    </t>
  </si>
  <si>
    <t xml:space="preserve">113260    </t>
  </si>
  <si>
    <t xml:space="preserve">Активна акустична система,113261    </t>
  </si>
  <si>
    <t xml:space="preserve">113261    </t>
  </si>
  <si>
    <t xml:space="preserve">Світломузика FRI color,113262    </t>
  </si>
  <si>
    <t xml:space="preserve">113262    </t>
  </si>
  <si>
    <t xml:space="preserve">Мікрофон,113263    </t>
  </si>
  <si>
    <t xml:space="preserve">113263    </t>
  </si>
  <si>
    <t xml:space="preserve">Стійка акустична,113265    </t>
  </si>
  <si>
    <t xml:space="preserve">113265    </t>
  </si>
  <si>
    <t xml:space="preserve">Шнур мікрофонний XRL,113267    </t>
  </si>
  <si>
    <t xml:space="preserve">113267    </t>
  </si>
  <si>
    <t xml:space="preserve">Стійка мікрофонна,113268    </t>
  </si>
  <si>
    <t xml:space="preserve">113268    </t>
  </si>
  <si>
    <t>Вивіска,&lt;...&gt;</t>
  </si>
  <si>
    <t>Відро оцинковане,&lt;...&gt;</t>
  </si>
  <si>
    <t>Вітрина металева,&lt;...&gt;</t>
  </si>
  <si>
    <t>Вогнегасник,&lt;...&gt;</t>
  </si>
  <si>
    <t>Електроконвектор,&lt;...&gt;</t>
  </si>
  <si>
    <t>Замок навісний,&lt;...&gt;</t>
  </si>
  <si>
    <t>Інформаційний стенд,&lt;...&gt;</t>
  </si>
  <si>
    <t>Каталожні ящики,&lt;...&gt;</t>
  </si>
  <si>
    <t>Книжна вітрина,&lt;...&gt;</t>
  </si>
  <si>
    <t>Настольна лампа,&lt;...&gt;</t>
  </si>
  <si>
    <t>Обігрівач,&lt;...&gt;</t>
  </si>
  <si>
    <t>Стелажі,&lt;...&gt;</t>
  </si>
  <si>
    <t>Стелажі 2-х ярусні,&lt;...&gt;</t>
  </si>
  <si>
    <t>Стіл,&lt;...&gt;</t>
  </si>
  <si>
    <t>Стіл 1 тумбовий,&lt;...&gt;</t>
  </si>
  <si>
    <t>Стільці,&lt;...&gt;</t>
  </si>
  <si>
    <t>Тюль,&lt;...&gt;</t>
  </si>
  <si>
    <t>Фотокнига,&lt;...&gt;</t>
  </si>
  <si>
    <t>Штамп,&lt;...&gt;</t>
  </si>
  <si>
    <t>Відро</t>
  </si>
  <si>
    <t>Віники</t>
  </si>
  <si>
    <t>Вішалка</t>
  </si>
  <si>
    <t>Замок</t>
  </si>
  <si>
    <t>Калькулятор</t>
  </si>
  <si>
    <t>Карниз од.2,5м</t>
  </si>
  <si>
    <t>Карниз од.3м</t>
  </si>
  <si>
    <t>Миска</t>
  </si>
  <si>
    <t>Мишка USB</t>
  </si>
  <si>
    <t>Мітла веєр з держаком</t>
  </si>
  <si>
    <t>Ножиці</t>
  </si>
  <si>
    <t>Переноска</t>
  </si>
  <si>
    <t>Плафони</t>
  </si>
  <si>
    <t>Скатертина 1,2м</t>
  </si>
  <si>
    <t>Скатерть</t>
  </si>
  <si>
    <t>Снігова лопата з держаком</t>
  </si>
  <si>
    <t>Степлер</t>
  </si>
  <si>
    <t>Флешка</t>
  </si>
  <si>
    <t>Шафи,1113100098</t>
  </si>
  <si>
    <t>Вішалка,1113100099</t>
  </si>
  <si>
    <t>Стільці,1113100100</t>
  </si>
  <si>
    <t>Столи,1113100101</t>
  </si>
  <si>
    <t>Стіл</t>
  </si>
  <si>
    <t>Шафа,1113100102</t>
  </si>
  <si>
    <t>Стільці,1113100103</t>
  </si>
  <si>
    <t>Столи,1113100104</t>
  </si>
  <si>
    <t>Вішалка,1113100105</t>
  </si>
  <si>
    <t>Стелажі,1113100106</t>
  </si>
  <si>
    <t xml:space="preserve">Штамп,113296    </t>
  </si>
  <si>
    <t xml:space="preserve">113296    </t>
  </si>
  <si>
    <t xml:space="preserve">Стелажі дерев'яні,113297    </t>
  </si>
  <si>
    <t xml:space="preserve">113297    </t>
  </si>
  <si>
    <t xml:space="preserve">Стенд,111001    </t>
  </si>
  <si>
    <t xml:space="preserve">111001    </t>
  </si>
  <si>
    <t xml:space="preserve">Чеканка "Первісна людина",111002    </t>
  </si>
  <si>
    <t xml:space="preserve">111002    </t>
  </si>
  <si>
    <t xml:space="preserve">Стенд  "Далеке минуле",111003    </t>
  </si>
  <si>
    <t xml:space="preserve">111003    </t>
  </si>
  <si>
    <t xml:space="preserve">Чеканка "Озера",111004    </t>
  </si>
  <si>
    <t xml:space="preserve">111004    </t>
  </si>
  <si>
    <t xml:space="preserve">Стенд "Далеке минуле",111005    </t>
  </si>
  <si>
    <t xml:space="preserve">111005    </t>
  </si>
  <si>
    <t xml:space="preserve">Чеканка Вин.16т,111006    </t>
  </si>
  <si>
    <t xml:space="preserve">111006    </t>
  </si>
  <si>
    <t xml:space="preserve">Стенд"Далеке минуле",111007    </t>
  </si>
  <si>
    <t xml:space="preserve">111007    </t>
  </si>
  <si>
    <t xml:space="preserve">Прядка,111008    </t>
  </si>
  <si>
    <t xml:space="preserve">111008    </t>
  </si>
  <si>
    <t xml:space="preserve">Гребінки,111009    </t>
  </si>
  <si>
    <t xml:space="preserve">111009    </t>
  </si>
  <si>
    <t xml:space="preserve">Основа до верстака,111010    </t>
  </si>
  <si>
    <t xml:space="preserve">111010    </t>
  </si>
  <si>
    <t xml:space="preserve">Ветушка,111011    </t>
  </si>
  <si>
    <t xml:space="preserve">111011    </t>
  </si>
  <si>
    <t xml:space="preserve">Днище з гребінем,111012    </t>
  </si>
  <si>
    <t xml:space="preserve">111012    </t>
  </si>
  <si>
    <t xml:space="preserve">Лопата дерев'яна з наконесником,111013    </t>
  </si>
  <si>
    <t xml:space="preserve">111013    </t>
  </si>
  <si>
    <t xml:space="preserve">Шпунька,111014    </t>
  </si>
  <si>
    <t xml:space="preserve">111014    </t>
  </si>
  <si>
    <t xml:space="preserve">Коса,111015    </t>
  </si>
  <si>
    <t xml:space="preserve">111015    </t>
  </si>
  <si>
    <t xml:space="preserve">Стенд"Криза кріпосництва і розвиток капіталізму",111016    </t>
  </si>
  <si>
    <t xml:space="preserve">111016    </t>
  </si>
  <si>
    <t xml:space="preserve">Стенд "Наобрії реврлюц.буря",111017    </t>
  </si>
  <si>
    <t xml:space="preserve">111017    </t>
  </si>
  <si>
    <t xml:space="preserve">Стенд"Владу рад відстояли",111018    </t>
  </si>
  <si>
    <t xml:space="preserve">111018    </t>
  </si>
  <si>
    <t xml:space="preserve">Стенд"Все для фронту",111018    </t>
  </si>
  <si>
    <t xml:space="preserve">Бюст Леніна,111019    </t>
  </si>
  <si>
    <t xml:space="preserve">111019    </t>
  </si>
  <si>
    <t xml:space="preserve">Стенд"Соціалістичні перевороти на селі",111020    </t>
  </si>
  <si>
    <t xml:space="preserve">111020    </t>
  </si>
  <si>
    <t xml:space="preserve">Стенд"Розвиток культури і освіти на селі",111021    </t>
  </si>
  <si>
    <t xml:space="preserve">111021    </t>
  </si>
  <si>
    <t xml:space="preserve">Стенд"Комсомольці 30 років",111022    </t>
  </si>
  <si>
    <t xml:space="preserve">111022    </t>
  </si>
  <si>
    <t xml:space="preserve">Стенд"Будівництво соціалізму",111023    </t>
  </si>
  <si>
    <t xml:space="preserve">111023    </t>
  </si>
  <si>
    <t xml:space="preserve">Черненко В.П. портрет,111024    </t>
  </si>
  <si>
    <t xml:space="preserve">111024    </t>
  </si>
  <si>
    <t xml:space="preserve">Стенд"Фотографії батьків і синів які перші пішли на фронт",111026    </t>
  </si>
  <si>
    <t xml:space="preserve">111026    </t>
  </si>
  <si>
    <t xml:space="preserve">Стенд"Фотографії воїнів односельчан",111027    </t>
  </si>
  <si>
    <t xml:space="preserve">111027    </t>
  </si>
  <si>
    <t xml:space="preserve">Картина Липнягівська трагедія,111028    </t>
  </si>
  <si>
    <t xml:space="preserve">111028    </t>
  </si>
  <si>
    <t xml:space="preserve">Стенд"Список жертв фашизму",111029    </t>
  </si>
  <si>
    <t xml:space="preserve">111029    </t>
  </si>
  <si>
    <t xml:space="preserve">Фотографія розтріляна фашистами,111030    </t>
  </si>
  <si>
    <t xml:space="preserve">111030    </t>
  </si>
  <si>
    <t xml:space="preserve">Зброя періоду війни 1941-45рр.,111031    </t>
  </si>
  <si>
    <t xml:space="preserve">111031    </t>
  </si>
  <si>
    <t xml:space="preserve">Стенд"Воїн визволитель",111032    </t>
  </si>
  <si>
    <t xml:space="preserve">111032    </t>
  </si>
  <si>
    <t xml:space="preserve">Спогади Добровольського,111033    </t>
  </si>
  <si>
    <t xml:space="preserve">111033    </t>
  </si>
  <si>
    <t xml:space="preserve">Спогади Шерстнева,111034    </t>
  </si>
  <si>
    <t xml:space="preserve">111034    </t>
  </si>
  <si>
    <t xml:space="preserve">Групова фотографія учасн.визвол.Семенівки,111035    </t>
  </si>
  <si>
    <t xml:space="preserve">111035    </t>
  </si>
  <si>
    <t xml:space="preserve">Книга Кислиці "Трагедія ятрить серця",111036    </t>
  </si>
  <si>
    <t xml:space="preserve">111036    </t>
  </si>
  <si>
    <t xml:space="preserve">Книга Вічної слави,111037    </t>
  </si>
  <si>
    <t xml:space="preserve">111037    </t>
  </si>
  <si>
    <t xml:space="preserve">Фотографія на відкритті меморіалу,111038    </t>
  </si>
  <si>
    <t xml:space="preserve">111038    </t>
  </si>
  <si>
    <t xml:space="preserve">Стенд"Святкування 30-річчя Перемоги",111039    </t>
  </si>
  <si>
    <t xml:space="preserve">111039    </t>
  </si>
  <si>
    <t xml:space="preserve">Лист звернення,111040    </t>
  </si>
  <si>
    <t xml:space="preserve">111040    </t>
  </si>
  <si>
    <t xml:space="preserve">Почесна фотогрвфія Героя соц.праці М.Л.Гайдар,111041    </t>
  </si>
  <si>
    <t xml:space="preserve">111041    </t>
  </si>
  <si>
    <t xml:space="preserve">Запрошення №1942 Гайдар М.Л. в Кремлівський зад зїздів,111042    </t>
  </si>
  <si>
    <t xml:space="preserve">111042    </t>
  </si>
  <si>
    <t xml:space="preserve">Стенд "Діяльність Гайдар М.Л",111043    </t>
  </si>
  <si>
    <t xml:space="preserve">111043    </t>
  </si>
  <si>
    <t xml:space="preserve">Глечики глиняні великі,111044    </t>
  </si>
  <si>
    <t xml:space="preserve">111044    </t>
  </si>
  <si>
    <t xml:space="preserve">Глечики глиняні малі,111045    </t>
  </si>
  <si>
    <t xml:space="preserve">111045    </t>
  </si>
  <si>
    <t xml:space="preserve">Горщик,111046    </t>
  </si>
  <si>
    <t xml:space="preserve">111046    </t>
  </si>
  <si>
    <t xml:space="preserve">Бутиль,111047    </t>
  </si>
  <si>
    <t xml:space="preserve">111047    </t>
  </si>
  <si>
    <t xml:space="preserve">Серп,111048    </t>
  </si>
  <si>
    <t xml:space="preserve">111048    </t>
  </si>
  <si>
    <t xml:space="preserve">Вила терпологи,111049    </t>
  </si>
  <si>
    <t xml:space="preserve">111049    </t>
  </si>
  <si>
    <t xml:space="preserve">Рогач,111050    </t>
  </si>
  <si>
    <t xml:space="preserve">111050    </t>
  </si>
  <si>
    <t xml:space="preserve">Кожух,111052    </t>
  </si>
  <si>
    <t xml:space="preserve">111052    </t>
  </si>
  <si>
    <t xml:space="preserve">Німецький значок,111053    </t>
  </si>
  <si>
    <t xml:space="preserve">111053    </t>
  </si>
  <si>
    <t xml:space="preserve">Бутилка пивна Гіршмана,111054    </t>
  </si>
  <si>
    <t xml:space="preserve">111054    </t>
  </si>
  <si>
    <t xml:space="preserve">Портрет,111055    </t>
  </si>
  <si>
    <t xml:space="preserve">111055    </t>
  </si>
  <si>
    <t xml:space="preserve">Рушники вишиті,1111051   </t>
  </si>
  <si>
    <t xml:space="preserve">1111051   </t>
  </si>
  <si>
    <t>Стільці театральні,1113100107</t>
  </si>
  <si>
    <t>Вентилятор,1113100108</t>
  </si>
  <si>
    <t>Костюми українські чорні,1113100109</t>
  </si>
  <si>
    <t>Стіл 2-х тумбовий,1113100110</t>
  </si>
  <si>
    <t>Електролічильник,1113100111</t>
  </si>
  <si>
    <t>Вішалка "Венеція"</t>
  </si>
  <si>
    <t>Електрочайник</t>
  </si>
  <si>
    <t>Секції європаркану</t>
  </si>
  <si>
    <t>Стовпи європаркану</t>
  </si>
  <si>
    <t>Урни з.б</t>
  </si>
  <si>
    <t xml:space="preserve">Стелажі металеві,113271    </t>
  </si>
  <si>
    <t xml:space="preserve">113271    </t>
  </si>
  <si>
    <t xml:space="preserve">Штамп,113276    </t>
  </si>
  <si>
    <t xml:space="preserve">113276    </t>
  </si>
  <si>
    <t>Шафа,1113100112</t>
  </si>
  <si>
    <t>Столи,1113100113</t>
  </si>
  <si>
    <t>Двері металеві,1113000089</t>
  </si>
  <si>
    <t>Калітка металева</t>
  </si>
  <si>
    <t>Костюм жіночий вишитий в тому числі:сорочка,кардіган,пояс</t>
  </si>
  <si>
    <t>Лавочки</t>
  </si>
  <si>
    <t>Мусорки з.б</t>
  </si>
  <si>
    <t xml:space="preserve">Лічильник однофазний,113283    </t>
  </si>
  <si>
    <t xml:space="preserve">113283    </t>
  </si>
  <si>
    <t>Вивіска фасадна для бібліотеки</t>
  </si>
  <si>
    <t>Вивіска фасадна для клубу</t>
  </si>
  <si>
    <t>Відро оцинковане 15л</t>
  </si>
  <si>
    <t>Граблі веєр</t>
  </si>
  <si>
    <t>Граблі веєрні</t>
  </si>
  <si>
    <t>Карнизи 2м</t>
  </si>
  <si>
    <t>Лопата з держаком</t>
  </si>
  <si>
    <t>Люстра</t>
  </si>
  <si>
    <t>кг</t>
  </si>
  <si>
    <t>Обігрівач-конвекторний</t>
  </si>
  <si>
    <t>Утюг</t>
  </si>
  <si>
    <t>Чайник електричний</t>
  </si>
  <si>
    <t>Швабра</t>
  </si>
  <si>
    <t>Вазони</t>
  </si>
  <si>
    <t>Відро пластмасове</t>
  </si>
  <si>
    <t>Вогнегасник</t>
  </si>
  <si>
    <t>Гірлянда</t>
  </si>
  <si>
    <t>Граблі</t>
  </si>
  <si>
    <t>Держак</t>
  </si>
  <si>
    <t>Дощик</t>
  </si>
  <si>
    <t>Електрокаб.подовжувач</t>
  </si>
  <si>
    <t>Замок навісний</t>
  </si>
  <si>
    <t>Кабель XLR 10м</t>
  </si>
  <si>
    <t>Кабель XLR 3м</t>
  </si>
  <si>
    <t>Кабкль XLR 1,5м</t>
  </si>
  <si>
    <t>Карниз</t>
  </si>
  <si>
    <t>Карнизи</t>
  </si>
  <si>
    <t>Квіти настольні</t>
  </si>
  <si>
    <t>Короб</t>
  </si>
  <si>
    <t>Коса</t>
  </si>
  <si>
    <t>Лампа</t>
  </si>
  <si>
    <t>Лінійка 1м</t>
  </si>
  <si>
    <t>Лопата снігова</t>
  </si>
  <si>
    <t>Мишка</t>
  </si>
  <si>
    <t>Мітла пластмасова</t>
  </si>
  <si>
    <t>Намисто для ялинки</t>
  </si>
  <si>
    <t>Новорічні іграшки</t>
  </si>
  <si>
    <t>Поливалка для квітів</t>
  </si>
  <si>
    <t>Розетки</t>
  </si>
  <si>
    <t>Світильник</t>
  </si>
  <si>
    <t>Скісся</t>
  </si>
  <si>
    <t>Фото-рамка</t>
  </si>
  <si>
    <t>Ялинкові іграшки</t>
  </si>
  <si>
    <t xml:space="preserve">                                                   СБК с.Товсте</t>
  </si>
  <si>
    <t>СБК с.Паніванівка</t>
  </si>
  <si>
    <t>бібліотека с. В.Поділ</t>
  </si>
  <si>
    <t>БК с.Великі Липняги</t>
  </si>
  <si>
    <t>бібліотека с.Степанівка</t>
  </si>
  <si>
    <t>бібліотека с.Товсте</t>
  </si>
  <si>
    <t xml:space="preserve"> бібліотека В.Липняки</t>
  </si>
  <si>
    <t>клуб с.Новоселиця</t>
  </si>
  <si>
    <t>бібліотека с.Малі Липняги</t>
  </si>
  <si>
    <t>бібліотека с.Греблі</t>
  </si>
  <si>
    <t xml:space="preserve"> клуб с.Греблі</t>
  </si>
  <si>
    <t>клуб с.М.Липняги</t>
  </si>
  <si>
    <t>бібліотека, клуб с.Вереміївка</t>
  </si>
  <si>
    <t>Назва</t>
  </si>
  <si>
    <t>номер</t>
  </si>
  <si>
    <t>перевісна вартість</t>
  </si>
  <si>
    <t>ціна</t>
  </si>
  <si>
    <t>знос</t>
  </si>
  <si>
    <t>залишкова вартість</t>
  </si>
  <si>
    <t>назва</t>
  </si>
  <si>
    <t>к-ть</t>
  </si>
  <si>
    <t>сума</t>
  </si>
  <si>
    <t>СБК Товсте</t>
  </si>
  <si>
    <t>бібліотека Веселий Поділ</t>
  </si>
  <si>
    <t>СБК Великі Липняги</t>
  </si>
  <si>
    <t>бібліотека Товсте</t>
  </si>
  <si>
    <t>бібліотека Новоселиця</t>
  </si>
  <si>
    <t>клуб Новоселиця</t>
  </si>
  <si>
    <t>бібліотека Малі Липняги</t>
  </si>
  <si>
    <t>бібліотека Греблі</t>
  </si>
  <si>
    <t>клуб Греблі</t>
  </si>
  <si>
    <t>с. Вереміївка</t>
  </si>
  <si>
    <t>БК Бурімка</t>
  </si>
  <si>
    <t>Начальник відділу бухгалтерського обліку</t>
  </si>
  <si>
    <t>та звітності - головний бухгалтер Виконавчого</t>
  </si>
  <si>
    <t xml:space="preserve">комітету Семенівської селищної ради  </t>
  </si>
  <si>
    <t>Ю.В. Колотуха</t>
  </si>
  <si>
    <t xml:space="preserve">СБК  Паніванівка </t>
  </si>
  <si>
    <t>РАЗОМ</t>
  </si>
  <si>
    <t>Конвектор електричний</t>
  </si>
  <si>
    <t>Тепловентилятор</t>
  </si>
  <si>
    <t>Відро пластикове</t>
  </si>
  <si>
    <t>Граблі пластикові</t>
  </si>
  <si>
    <t>Миюче для вікон</t>
  </si>
  <si>
    <t>Білизна</t>
  </si>
  <si>
    <t>Лампочки</t>
  </si>
  <si>
    <t>Пропер для полу</t>
  </si>
  <si>
    <t>Проопер для полу</t>
  </si>
  <si>
    <t>Тясьма</t>
  </si>
  <si>
    <t>Місце зберігання</t>
  </si>
  <si>
    <t>Вартість</t>
  </si>
  <si>
    <t>Кількість</t>
  </si>
  <si>
    <t>Знос</t>
  </si>
  <si>
    <t>Залишкова вартість</t>
  </si>
  <si>
    <t>Необоротний актив</t>
  </si>
  <si>
    <t>Од. вим.</t>
  </si>
  <si>
    <t>Інв. №</t>
  </si>
  <si>
    <t>Украінський національний костюм з вишивкою,1114300011</t>
  </si>
  <si>
    <t>Український національний костюм з вишивкою,1114300012</t>
  </si>
  <si>
    <t>Туфлі сценічні жіночі червоні,1114400001</t>
  </si>
  <si>
    <t>пар</t>
  </si>
  <si>
    <t xml:space="preserve"> В.Поділ бібліотека</t>
  </si>
  <si>
    <t xml:space="preserve"> с.Степанівка бібліотека</t>
  </si>
  <si>
    <t xml:space="preserve"> с.Товсте бібліотека</t>
  </si>
  <si>
    <t>с. Новоселиця бібліотека</t>
  </si>
  <si>
    <t>с. В.Липняки бібліотека</t>
  </si>
  <si>
    <t xml:space="preserve"> с.Малі Липняги бібліотека</t>
  </si>
  <si>
    <t xml:space="preserve"> с.Греблі  бібліотека</t>
  </si>
  <si>
    <t>с.Вереміївка (селекційна станція)бібліотека</t>
  </si>
  <si>
    <t>с.Вереміївка  бібліотека</t>
  </si>
  <si>
    <t>Бібліотечна фонди.</t>
  </si>
  <si>
    <t>Бібліотечні фонди.</t>
  </si>
  <si>
    <t>Бібліотечний фонд.</t>
  </si>
  <si>
    <t>Бібліотека с/станція.</t>
  </si>
  <si>
    <t>музей Великі Липняги</t>
  </si>
  <si>
    <t>Колотуха Ю.В.</t>
  </si>
  <si>
    <t>БК с.Бурімка</t>
  </si>
  <si>
    <t>Електролічильник,1113800279</t>
  </si>
  <si>
    <t>Єлектрочайник,1113800280</t>
  </si>
  <si>
    <t>Карниз ,1113800281</t>
  </si>
  <si>
    <t>Карниз 2,4 м,1113800282</t>
  </si>
  <si>
    <t>Ламбрікени,1113800283</t>
  </si>
  <si>
    <t>Порт'єри,1113800284</t>
  </si>
  <si>
    <t>Порт'єри,1113800285</t>
  </si>
  <si>
    <t>Потолочні карнизи,1113800286</t>
  </si>
  <si>
    <t>Радіомікрофони SHURE WM-502 R,1113800287</t>
  </si>
  <si>
    <t>Вішалка,1113300132</t>
  </si>
  <si>
    <t>Книжкова вітрина,1113300133</t>
  </si>
  <si>
    <t>Стіл,1113300134</t>
  </si>
  <si>
    <t>Стіл,1113300135</t>
  </si>
  <si>
    <t>Стілець,1113300136</t>
  </si>
  <si>
    <t>Шафа,1113300137</t>
  </si>
  <si>
    <t>DVD плеєр,1113500042</t>
  </si>
  <si>
    <t>Ноутбук,1113500043</t>
  </si>
  <si>
    <t>Телевізор,1113500044</t>
  </si>
  <si>
    <t>Відра,1113800288</t>
  </si>
  <si>
    <t>Доріжка х/б,1113800289</t>
  </si>
  <si>
    <t>Електрокамін новий,1113800290</t>
  </si>
  <si>
    <t>Замок навісний,1113800291</t>
  </si>
  <si>
    <t>Книги обліку,1113800292</t>
  </si>
  <si>
    <t>Мікрофон Shyre2,1113800293</t>
  </si>
  <si>
    <t>Мікрофон ТЕФ,1113800294</t>
  </si>
  <si>
    <t>Обігрівач,1113800295</t>
  </si>
  <si>
    <t>Підгардиник,1113800296</t>
  </si>
  <si>
    <t>Порт'єри,1113800297</t>
  </si>
  <si>
    <t>Сейф,1113800298</t>
  </si>
  <si>
    <t>Стелажі,1113800299</t>
  </si>
  <si>
    <t>Тюль капронова,1113800300</t>
  </si>
  <si>
    <t>Ящик для картотек,1113800301</t>
  </si>
  <si>
    <t>Бензокоса,1113100131</t>
  </si>
  <si>
    <t>Стіл 1 тумбовий,1113300138</t>
  </si>
  <si>
    <t>Стільці,1113300139</t>
  </si>
  <si>
    <t>Шкаф сервант,1113300140</t>
  </si>
  <si>
    <t>Вогнегасник,1113400009</t>
  </si>
  <si>
    <t>DVD,1113800304</t>
  </si>
  <si>
    <t>Балалайка,1113800305</t>
  </si>
  <si>
    <t>Блуза жіноча,1113800306</t>
  </si>
  <si>
    <t>Блузи українські,1113800307</t>
  </si>
  <si>
    <t>Бубон,1113800308</t>
  </si>
  <si>
    <t>Ваза,1113800309</t>
  </si>
  <si>
    <t>Вивіска,1113800310</t>
  </si>
  <si>
    <t>Відро емаліроване,1113800311</t>
  </si>
  <si>
    <t>Вішалка,1113800312</t>
  </si>
  <si>
    <t>Гардіни,1113800313</t>
  </si>
  <si>
    <t>Електроконвектор 2,5,1113800314</t>
  </si>
  <si>
    <t>Жилет,1113800315</t>
  </si>
  <si>
    <t>Жилети короткі,1113800316</t>
  </si>
  <si>
    <t>Капронові блузи,1113800317</t>
  </si>
  <si>
    <t>Корсети,1113800318</t>
  </si>
  <si>
    <t>Костюм жіночий,1113800319</t>
  </si>
  <si>
    <t>Лічильник,1113800320</t>
  </si>
  <si>
    <t>Лопата,1113800321</t>
  </si>
  <si>
    <t>Маракаси,1113800322</t>
  </si>
  <si>
    <t>Металевий забор,1113800323</t>
  </si>
  <si>
    <t>Мікрофон,1113800324</t>
  </si>
  <si>
    <t>Мікрофон,1113800325</t>
  </si>
  <si>
    <t>Мікрофони,1113800326</t>
  </si>
  <si>
    <t>Настольна лампа,1113800327</t>
  </si>
  <si>
    <t>Одяг Діда Мороза,1113800328</t>
  </si>
  <si>
    <t>Одяг Снігурочки,1113800329</t>
  </si>
  <si>
    <t>Плахта чорна,1113800330</t>
  </si>
  <si>
    <t>Плюш,1113800331</t>
  </si>
  <si>
    <t>Пояс до сарафана,1113800332</t>
  </si>
  <si>
    <t>Пояс кумок,1113800333</t>
  </si>
  <si>
    <t>Рубашки чоловічі,1113800334</t>
  </si>
  <si>
    <t>Сарафани довгі,1113800335</t>
  </si>
  <si>
    <t>Сопілка,1113800336</t>
  </si>
  <si>
    <t>Сорочка жіноча українська,1113800337</t>
  </si>
  <si>
    <t>Спідниця жіноча українська,1113800338</t>
  </si>
  <si>
    <t>Спідниця нижня,1113800339</t>
  </si>
  <si>
    <t>Тамбурін,1113800340</t>
  </si>
  <si>
    <t>Туалет надвірний,1113800341</t>
  </si>
  <si>
    <t>Утюг,1113800342</t>
  </si>
  <si>
    <t>Хата для постановок,1113800343</t>
  </si>
  <si>
    <t>Шаровари,1113800344</t>
  </si>
  <si>
    <t>Штори,1113800345</t>
  </si>
  <si>
    <t>Юбка жіноча,1113800346</t>
  </si>
  <si>
    <t>Юбки довгі,1113800347</t>
  </si>
  <si>
    <t>Бездротова точка доступу,1113500014</t>
  </si>
  <si>
    <t>БФП А4 Epson,1113500015</t>
  </si>
  <si>
    <t>Вебкамера,1113500016</t>
  </si>
  <si>
    <t>Клавіатура Genius,1113500017</t>
  </si>
  <si>
    <t>Маніпулятор Genius,1113500018</t>
  </si>
  <si>
    <t>Навушники з мікроф.,1113500019</t>
  </si>
  <si>
    <t>Накопичувач USB,1113500020</t>
  </si>
  <si>
    <t>Патчкорд Deginus,1113500021</t>
  </si>
  <si>
    <t>Ящик металевий,1113800201</t>
  </si>
  <si>
    <t>Бібліотека с.Вереміївка (Селекція)</t>
  </si>
  <si>
    <t>Лічильник 3-х фазний,1113800303</t>
  </si>
  <si>
    <t>БК завод</t>
  </si>
  <si>
    <t>клуб с.Малі Липняги</t>
  </si>
  <si>
    <t xml:space="preserve"> БК Семенівка (завод)</t>
  </si>
  <si>
    <t>с.Паніванівка бібліотека</t>
  </si>
  <si>
    <t>СК  Греблі</t>
  </si>
  <si>
    <t>Джазовки шкіряні,1114000023</t>
  </si>
  <si>
    <t>СБК Паніванівка</t>
  </si>
  <si>
    <t>СБК В.Липняги</t>
  </si>
  <si>
    <t>Чоботи сценічні жіночі червоні,1114000029</t>
  </si>
  <si>
    <t>Чоботи народні чоловічі червоні,1114000030</t>
  </si>
  <si>
    <t>Джазовки шкіряні чорні,1114000031</t>
  </si>
  <si>
    <t xml:space="preserve">                                    ради восьмого скликання від 29.01.2021 року</t>
  </si>
  <si>
    <t>шт.</t>
  </si>
  <si>
    <t>ради восьмого скликання від 29.01.2021 року</t>
  </si>
  <si>
    <t xml:space="preserve">  Додаток 7 до рішення другої сесії Семенівської селищної</t>
  </si>
  <si>
    <t xml:space="preserve">  Додаток 8 до рішення другої сесії Семенівської селищної</t>
  </si>
  <si>
    <t xml:space="preserve"> Додаток 6 до рішення другої сесії Семенівської селищної</t>
  </si>
  <si>
    <t xml:space="preserve">  Додаток9 до рішення другої сесії Семенівської селищної</t>
  </si>
  <si>
    <t xml:space="preserve">  Додаток 10 до рішення другої сесії Семенівської селищної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</si>
</sst>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4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63"/>
      <name val="Arial"/>
      <family val="2"/>
    </font>
    <font>
      <i/>
      <sz val="8"/>
      <color indexed="63"/>
      <name val="Arial"/>
      <family val="2"/>
      <charset val="204"/>
    </font>
    <font>
      <sz val="10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b/>
      <sz val="8"/>
      <color indexed="63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8"/>
      <color indexed="63"/>
      <name val="Arial"/>
      <family val="2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  <charset val="204"/>
    </font>
    <font>
      <b/>
      <sz val="10"/>
      <name val="Arial"/>
      <family val="2"/>
      <charset val="204"/>
    </font>
    <font>
      <sz val="10"/>
      <color indexed="63"/>
      <name val="Arial"/>
      <family val="2"/>
      <charset val="204"/>
    </font>
    <font>
      <i/>
      <sz val="8"/>
      <color indexed="63"/>
      <name val="Arial"/>
      <family val="2"/>
      <charset val="204"/>
    </font>
    <font>
      <sz val="10"/>
      <color indexed="63"/>
      <name val="Arial"/>
      <family val="2"/>
    </font>
    <font>
      <i/>
      <sz val="10"/>
      <color indexed="6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color indexed="63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5">
    <xf numFmtId="0" fontId="0" fillId="0" borderId="0" xfId="0"/>
    <xf numFmtId="0" fontId="1" fillId="0" borderId="0" xfId="1"/>
    <xf numFmtId="0" fontId="0" fillId="0" borderId="0" xfId="0" applyAlignment="1">
      <alignment horizontal="center"/>
    </xf>
    <xf numFmtId="0" fontId="2" fillId="0" borderId="1" xfId="1" applyNumberFormat="1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1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4" fontId="5" fillId="0" borderId="1" xfId="1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2" fillId="0" borderId="1" xfId="2" applyNumberFormat="1" applyFont="1" applyBorder="1" applyAlignment="1">
      <alignment horizontal="right" vertical="top"/>
    </xf>
    <xf numFmtId="0" fontId="2" fillId="0" borderId="1" xfId="2" applyNumberFormat="1" applyFont="1" applyBorder="1" applyAlignment="1">
      <alignment vertical="top" wrapText="1" indent="2"/>
    </xf>
    <xf numFmtId="2" fontId="2" fillId="0" borderId="1" xfId="2" applyNumberFormat="1" applyFont="1" applyBorder="1" applyAlignment="1">
      <alignment horizontal="right" vertical="top"/>
    </xf>
    <xf numFmtId="164" fontId="2" fillId="0" borderId="1" xfId="2" applyNumberFormat="1" applyFont="1" applyBorder="1" applyAlignment="1">
      <alignment horizontal="right" vertical="top"/>
    </xf>
    <xf numFmtId="2" fontId="2" fillId="0" borderId="1" xfId="3" applyNumberFormat="1" applyFont="1" applyBorder="1" applyAlignment="1">
      <alignment horizontal="right" vertical="top"/>
    </xf>
    <xf numFmtId="0" fontId="2" fillId="0" borderId="1" xfId="3" applyNumberFormat="1" applyFont="1" applyBorder="1" applyAlignment="1">
      <alignment vertical="top" wrapText="1" indent="2"/>
    </xf>
    <xf numFmtId="164" fontId="2" fillId="0" borderId="1" xfId="3" applyNumberFormat="1" applyFont="1" applyBorder="1" applyAlignment="1">
      <alignment horizontal="right" vertical="top"/>
    </xf>
    <xf numFmtId="1" fontId="2" fillId="0" borderId="1" xfId="3" applyNumberFormat="1" applyFont="1" applyBorder="1" applyAlignment="1">
      <alignment horizontal="right" vertical="top"/>
    </xf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3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1" xfId="3" applyNumberFormat="1" applyFont="1" applyBorder="1" applyAlignment="1">
      <alignment vertical="top" wrapText="1" indent="2"/>
    </xf>
    <xf numFmtId="0" fontId="9" fillId="0" borderId="1" xfId="3" applyNumberFormat="1" applyFont="1" applyBorder="1" applyAlignment="1">
      <alignment horizontal="center" vertical="center" wrapText="1"/>
    </xf>
    <xf numFmtId="1" fontId="8" fillId="0" borderId="1" xfId="3" applyNumberFormat="1" applyFont="1" applyBorder="1" applyAlignment="1">
      <alignment horizontal="right" vertical="top"/>
    </xf>
    <xf numFmtId="1" fontId="10" fillId="0" borderId="1" xfId="3" applyNumberFormat="1" applyFont="1" applyBorder="1" applyAlignment="1">
      <alignment horizontal="right" vertical="top"/>
    </xf>
    <xf numFmtId="2" fontId="10" fillId="0" borderId="1" xfId="3" applyNumberFormat="1" applyFont="1" applyBorder="1" applyAlignment="1">
      <alignment vertical="top"/>
    </xf>
    <xf numFmtId="2" fontId="10" fillId="0" borderId="1" xfId="3" applyNumberFormat="1" applyFont="1" applyBorder="1" applyAlignment="1">
      <alignment horizontal="right" vertical="top"/>
    </xf>
    <xf numFmtId="0" fontId="10" fillId="0" borderId="1" xfId="2" applyNumberFormat="1" applyFont="1" applyBorder="1" applyAlignment="1">
      <alignment vertical="top"/>
    </xf>
    <xf numFmtId="1" fontId="10" fillId="0" borderId="1" xfId="2" applyNumberFormat="1" applyFont="1" applyBorder="1" applyAlignment="1">
      <alignment horizontal="right" vertical="top"/>
    </xf>
    <xf numFmtId="2" fontId="10" fillId="0" borderId="1" xfId="2" applyNumberFormat="1" applyFont="1" applyBorder="1" applyAlignment="1">
      <alignment vertical="top"/>
    </xf>
    <xf numFmtId="164" fontId="10" fillId="0" borderId="1" xfId="2" applyNumberFormat="1" applyFont="1" applyBorder="1" applyAlignment="1">
      <alignment horizontal="right" vertical="top"/>
    </xf>
    <xf numFmtId="0" fontId="0" fillId="0" borderId="1" xfId="0" applyBorder="1"/>
    <xf numFmtId="2" fontId="0" fillId="0" borderId="1" xfId="0" applyNumberFormat="1" applyBorder="1"/>
    <xf numFmtId="0" fontId="11" fillId="0" borderId="1" xfId="3" applyNumberFormat="1" applyFont="1" applyBorder="1" applyAlignment="1">
      <alignment vertical="top" wrapText="1" indent="2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/>
    <xf numFmtId="2" fontId="12" fillId="0" borderId="1" xfId="0" applyNumberFormat="1" applyFont="1" applyBorder="1"/>
    <xf numFmtId="0" fontId="12" fillId="0" borderId="0" xfId="0" applyFont="1"/>
    <xf numFmtId="2" fontId="13" fillId="0" borderId="1" xfId="2" applyNumberFormat="1" applyFont="1" applyBorder="1" applyAlignment="1">
      <alignment horizontal="right" vertical="top" wrapText="1"/>
    </xf>
    <xf numFmtId="0" fontId="13" fillId="0" borderId="1" xfId="2" applyNumberFormat="1" applyFont="1" applyBorder="1" applyAlignment="1">
      <alignment horizontal="right" vertical="top" wrapText="1"/>
    </xf>
    <xf numFmtId="0" fontId="13" fillId="0" borderId="1" xfId="3" applyNumberFormat="1" applyFont="1" applyBorder="1" applyAlignment="1">
      <alignment horizontal="right" vertical="top" wrapText="1"/>
    </xf>
    <xf numFmtId="2" fontId="13" fillId="0" borderId="1" xfId="3" applyNumberFormat="1" applyFont="1" applyBorder="1" applyAlignment="1">
      <alignment horizontal="right" vertical="top" wrapText="1"/>
    </xf>
    <xf numFmtId="2" fontId="13" fillId="0" borderId="1" xfId="3" applyNumberFormat="1" applyFont="1" applyBorder="1" applyAlignment="1">
      <alignment horizontal="right" vertical="top"/>
    </xf>
    <xf numFmtId="165" fontId="10" fillId="0" borderId="1" xfId="3" applyNumberFormat="1" applyFont="1" applyBorder="1" applyAlignment="1">
      <alignment horizontal="right" vertical="top"/>
    </xf>
    <xf numFmtId="2" fontId="14" fillId="0" borderId="1" xfId="3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5" fillId="0" borderId="1" xfId="1" applyNumberFormat="1" applyFont="1" applyBorder="1" applyAlignment="1">
      <alignment vertical="top" wrapText="1"/>
    </xf>
    <xf numFmtId="0" fontId="16" fillId="0" borderId="1" xfId="1" applyNumberFormat="1" applyFont="1" applyBorder="1" applyAlignment="1">
      <alignment vertical="top" wrapText="1"/>
    </xf>
    <xf numFmtId="4" fontId="2" fillId="0" borderId="1" xfId="1" applyNumberFormat="1" applyFont="1" applyBorder="1" applyAlignment="1">
      <alignment horizontal="right" vertical="top"/>
    </xf>
    <xf numFmtId="1" fontId="2" fillId="0" borderId="1" xfId="1" applyNumberFormat="1" applyFont="1" applyBorder="1" applyAlignment="1">
      <alignment horizontal="right" vertical="top"/>
    </xf>
    <xf numFmtId="0" fontId="2" fillId="0" borderId="1" xfId="1" applyNumberFormat="1" applyFont="1" applyBorder="1" applyAlignment="1">
      <alignment vertical="top" wrapText="1" indent="2"/>
    </xf>
    <xf numFmtId="0" fontId="2" fillId="0" borderId="1" xfId="1" applyNumberFormat="1" applyFont="1" applyBorder="1" applyAlignment="1">
      <alignment vertical="top" wrapText="1"/>
    </xf>
    <xf numFmtId="2" fontId="2" fillId="0" borderId="1" xfId="1" applyNumberFormat="1" applyFont="1" applyBorder="1" applyAlignment="1">
      <alignment horizontal="right" vertical="top"/>
    </xf>
    <xf numFmtId="4" fontId="10" fillId="0" borderId="1" xfId="1" applyNumberFormat="1" applyFont="1" applyBorder="1" applyAlignment="1">
      <alignment horizontal="right" vertical="top"/>
    </xf>
    <xf numFmtId="0" fontId="4" fillId="0" borderId="1" xfId="2" applyNumberFormat="1" applyFont="1" applyBorder="1" applyAlignment="1">
      <alignment vertical="top" wrapText="1"/>
    </xf>
    <xf numFmtId="0" fontId="3" fillId="0" borderId="1" xfId="2" applyNumberFormat="1" applyFont="1" applyBorder="1" applyAlignment="1">
      <alignment vertical="top" wrapText="1"/>
    </xf>
    <xf numFmtId="4" fontId="4" fillId="0" borderId="1" xfId="2" applyNumberFormat="1" applyFont="1" applyBorder="1" applyAlignment="1">
      <alignment horizontal="right" vertical="top"/>
    </xf>
    <xf numFmtId="1" fontId="4" fillId="0" borderId="1" xfId="2" applyNumberFormat="1" applyFont="1" applyBorder="1" applyAlignment="1">
      <alignment horizontal="right" vertical="top"/>
    </xf>
    <xf numFmtId="0" fontId="4" fillId="0" borderId="1" xfId="2" applyNumberFormat="1" applyFont="1" applyBorder="1" applyAlignment="1">
      <alignment horizontal="right" vertical="top"/>
    </xf>
    <xf numFmtId="0" fontId="2" fillId="0" borderId="1" xfId="4" applyNumberFormat="1" applyFont="1" applyBorder="1" applyAlignment="1">
      <alignment vertical="top" wrapText="1" indent="2"/>
    </xf>
    <xf numFmtId="0" fontId="3" fillId="0" borderId="1" xfId="4" applyNumberFormat="1" applyFont="1" applyBorder="1" applyAlignment="1">
      <alignment vertical="top" wrapText="1"/>
    </xf>
    <xf numFmtId="0" fontId="2" fillId="0" borderId="1" xfId="4" applyNumberFormat="1" applyFont="1" applyBorder="1" applyAlignment="1">
      <alignment vertical="top" wrapText="1"/>
    </xf>
    <xf numFmtId="0" fontId="4" fillId="0" borderId="1" xfId="4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17" fillId="0" borderId="1" xfId="4" applyNumberFormat="1" applyFont="1" applyBorder="1" applyAlignment="1">
      <alignment horizontal="right" vertical="top"/>
    </xf>
    <xf numFmtId="165" fontId="17" fillId="0" borderId="1" xfId="4" applyNumberFormat="1" applyFont="1" applyBorder="1" applyAlignment="1">
      <alignment horizontal="right" vertical="top"/>
    </xf>
    <xf numFmtId="2" fontId="17" fillId="0" borderId="1" xfId="4" applyNumberFormat="1" applyFont="1" applyBorder="1" applyAlignment="1">
      <alignment horizontal="right" vertical="top"/>
    </xf>
    <xf numFmtId="1" fontId="17" fillId="0" borderId="1" xfId="4" applyNumberFormat="1" applyFont="1" applyBorder="1" applyAlignment="1">
      <alignment horizontal="right" vertical="top"/>
    </xf>
    <xf numFmtId="0" fontId="17" fillId="0" borderId="1" xfId="4" applyNumberFormat="1" applyFont="1" applyBorder="1" applyAlignment="1">
      <alignment horizontal="right" vertical="top"/>
    </xf>
    <xf numFmtId="3" fontId="17" fillId="0" borderId="1" xfId="4" applyNumberFormat="1" applyFont="1" applyBorder="1" applyAlignment="1">
      <alignment horizontal="right" vertical="top"/>
    </xf>
    <xf numFmtId="4" fontId="10" fillId="0" borderId="1" xfId="4" applyNumberFormat="1" applyFont="1" applyBorder="1" applyAlignment="1">
      <alignment horizontal="right" vertical="top"/>
    </xf>
    <xf numFmtId="0" fontId="0" fillId="0" borderId="0" xfId="0" applyAlignment="1"/>
    <xf numFmtId="0" fontId="17" fillId="0" borderId="1" xfId="2" applyNumberFormat="1" applyFont="1" applyBorder="1" applyAlignment="1">
      <alignment vertical="top" wrapText="1" indent="2"/>
    </xf>
    <xf numFmtId="1" fontId="4" fillId="0" borderId="1" xfId="2" applyNumberFormat="1" applyFont="1" applyBorder="1" applyAlignment="1">
      <alignment horizontal="left" vertical="top" wrapText="1"/>
    </xf>
    <xf numFmtId="0" fontId="18" fillId="0" borderId="1" xfId="2" applyNumberFormat="1" applyFont="1" applyBorder="1" applyAlignment="1">
      <alignment vertical="top" wrapText="1"/>
    </xf>
    <xf numFmtId="0" fontId="5" fillId="0" borderId="1" xfId="1" applyNumberFormat="1" applyFont="1" applyBorder="1" applyAlignment="1">
      <alignment horizontal="center" vertical="center" wrapText="1"/>
    </xf>
    <xf numFmtId="0" fontId="10" fillId="0" borderId="1" xfId="3" applyNumberFormat="1" applyFont="1" applyBorder="1" applyAlignment="1">
      <alignment vertical="top"/>
    </xf>
    <xf numFmtId="0" fontId="2" fillId="0" borderId="1" xfId="5" applyNumberFormat="1" applyFont="1" applyBorder="1" applyAlignment="1">
      <alignment vertical="top" wrapText="1" indent="2"/>
    </xf>
    <xf numFmtId="1" fontId="2" fillId="0" borderId="1" xfId="5" applyNumberFormat="1" applyFont="1" applyBorder="1" applyAlignment="1">
      <alignment horizontal="left" vertical="top" wrapText="1"/>
    </xf>
    <xf numFmtId="4" fontId="2" fillId="0" borderId="1" xfId="5" applyNumberFormat="1" applyFont="1" applyBorder="1" applyAlignment="1">
      <alignment horizontal="right" vertical="top"/>
    </xf>
    <xf numFmtId="1" fontId="2" fillId="0" borderId="1" xfId="5" applyNumberFormat="1" applyFont="1" applyBorder="1" applyAlignment="1">
      <alignment horizontal="right" vertical="top"/>
    </xf>
    <xf numFmtId="2" fontId="2" fillId="0" borderId="1" xfId="5" applyNumberFormat="1" applyFont="1" applyBorder="1" applyAlignment="1">
      <alignment horizontal="right" vertical="top"/>
    </xf>
    <xf numFmtId="0" fontId="2" fillId="0" borderId="1" xfId="5" applyNumberFormat="1" applyFont="1" applyBorder="1" applyAlignment="1">
      <alignment vertical="top" wrapText="1"/>
    </xf>
    <xf numFmtId="0" fontId="2" fillId="0" borderId="1" xfId="5" applyNumberFormat="1" applyFont="1" applyBorder="1" applyAlignment="1">
      <alignment horizontal="right" vertical="top"/>
    </xf>
    <xf numFmtId="4" fontId="10" fillId="0" borderId="1" xfId="5" applyNumberFormat="1" applyFont="1" applyBorder="1" applyAlignment="1">
      <alignment horizontal="right" vertical="top"/>
    </xf>
    <xf numFmtId="0" fontId="5" fillId="0" borderId="1" xfId="1" applyNumberFormat="1" applyFont="1" applyBorder="1" applyAlignment="1">
      <alignment horizontal="left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4" fontId="5" fillId="0" borderId="1" xfId="5" applyNumberFormat="1" applyFont="1" applyBorder="1" applyAlignment="1">
      <alignment horizontal="right" vertical="top"/>
    </xf>
    <xf numFmtId="2" fontId="5" fillId="0" borderId="1" xfId="5" applyNumberFormat="1" applyFont="1" applyBorder="1" applyAlignment="1">
      <alignment horizontal="right" vertical="top"/>
    </xf>
    <xf numFmtId="0" fontId="13" fillId="0" borderId="1" xfId="3" applyNumberFormat="1" applyFont="1" applyBorder="1" applyAlignment="1">
      <alignment horizontal="center" vertical="top"/>
    </xf>
    <xf numFmtId="0" fontId="13" fillId="0" borderId="1" xfId="3" applyNumberFormat="1" applyFont="1" applyBorder="1" applyAlignment="1">
      <alignment vertical="top"/>
    </xf>
    <xf numFmtId="0" fontId="10" fillId="0" borderId="1" xfId="3" applyNumberFormat="1" applyFont="1" applyBorder="1" applyAlignment="1">
      <alignment vertical="top" wrapText="1" indent="2"/>
    </xf>
    <xf numFmtId="0" fontId="10" fillId="0" borderId="1" xfId="3" applyNumberFormat="1" applyFont="1" applyBorder="1" applyAlignment="1">
      <alignment horizontal="center" vertical="top"/>
    </xf>
    <xf numFmtId="4" fontId="19" fillId="0" borderId="0" xfId="0" applyNumberFormat="1" applyFont="1"/>
    <xf numFmtId="4" fontId="19" fillId="0" borderId="1" xfId="0" applyNumberFormat="1" applyFont="1" applyBorder="1"/>
    <xf numFmtId="0" fontId="0" fillId="0" borderId="1" xfId="0" applyBorder="1" applyAlignment="1">
      <alignment horizontal="center"/>
    </xf>
    <xf numFmtId="0" fontId="10" fillId="0" borderId="1" xfId="4" applyNumberFormat="1" applyFont="1" applyBorder="1" applyAlignment="1">
      <alignment horizontal="right" vertical="top"/>
    </xf>
    <xf numFmtId="0" fontId="10" fillId="0" borderId="1" xfId="4" applyNumberFormat="1" applyFont="1" applyBorder="1" applyAlignment="1">
      <alignment vertical="top" wrapText="1" indent="2"/>
    </xf>
    <xf numFmtId="0" fontId="20" fillId="0" borderId="1" xfId="4" applyNumberFormat="1" applyFont="1" applyBorder="1" applyAlignment="1">
      <alignment vertical="top" wrapText="1"/>
    </xf>
    <xf numFmtId="0" fontId="10" fillId="0" borderId="1" xfId="4" applyNumberFormat="1" applyFont="1" applyBorder="1" applyAlignment="1">
      <alignment vertical="top" wrapText="1"/>
    </xf>
    <xf numFmtId="0" fontId="2" fillId="0" borderId="1" xfId="6" applyNumberFormat="1" applyFont="1" applyBorder="1" applyAlignment="1">
      <alignment vertical="top" wrapText="1" indent="2"/>
    </xf>
    <xf numFmtId="0" fontId="3" fillId="0" borderId="1" xfId="6" applyNumberFormat="1" applyFont="1" applyBorder="1" applyAlignment="1">
      <alignment vertical="top" wrapText="1"/>
    </xf>
    <xf numFmtId="1" fontId="2" fillId="0" borderId="1" xfId="6" applyNumberFormat="1" applyFont="1" applyBorder="1" applyAlignment="1">
      <alignment horizontal="left" vertical="top" wrapText="1"/>
    </xf>
    <xf numFmtId="4" fontId="2" fillId="0" borderId="1" xfId="6" applyNumberFormat="1" applyFont="1" applyBorder="1" applyAlignment="1">
      <alignment horizontal="right" vertical="top"/>
    </xf>
    <xf numFmtId="1" fontId="2" fillId="0" borderId="1" xfId="6" applyNumberFormat="1" applyFont="1" applyBorder="1" applyAlignment="1">
      <alignment horizontal="right" vertical="top"/>
    </xf>
    <xf numFmtId="0" fontId="2" fillId="0" borderId="1" xfId="6" applyNumberFormat="1" applyFont="1" applyBorder="1" applyAlignment="1">
      <alignment horizontal="right" vertical="top"/>
    </xf>
    <xf numFmtId="4" fontId="5" fillId="0" borderId="1" xfId="6" applyNumberFormat="1" applyFont="1" applyBorder="1" applyAlignment="1">
      <alignment horizontal="right" vertical="top"/>
    </xf>
    <xf numFmtId="4" fontId="10" fillId="0" borderId="1" xfId="2" applyNumberFormat="1" applyFont="1" applyBorder="1" applyAlignment="1">
      <alignment horizontal="right" vertical="top"/>
    </xf>
    <xf numFmtId="0" fontId="7" fillId="0" borderId="0" xfId="0" applyFont="1" applyAlignment="1"/>
    <xf numFmtId="4" fontId="19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/>
    <xf numFmtId="0" fontId="23" fillId="0" borderId="0" xfId="0" applyFont="1" applyAlignment="1">
      <alignment horizontal="right"/>
    </xf>
    <xf numFmtId="0" fontId="15" fillId="0" borderId="1" xfId="1" applyNumberFormat="1" applyFont="1" applyBorder="1" applyAlignment="1">
      <alignment vertical="top"/>
    </xf>
    <xf numFmtId="0" fontId="6" fillId="0" borderId="2" xfId="1" applyNumberFormat="1" applyFont="1" applyBorder="1" applyAlignment="1">
      <alignment horizontal="center" vertical="top" wrapText="1"/>
    </xf>
    <xf numFmtId="0" fontId="6" fillId="0" borderId="3" xfId="1" applyNumberFormat="1" applyFont="1" applyBorder="1" applyAlignment="1">
      <alignment horizontal="center" vertical="top" wrapText="1"/>
    </xf>
    <xf numFmtId="0" fontId="6" fillId="0" borderId="4" xfId="1" applyNumberFormat="1" applyFont="1" applyBorder="1" applyAlignment="1">
      <alignment horizontal="center" vertical="top" wrapText="1"/>
    </xf>
    <xf numFmtId="0" fontId="15" fillId="0" borderId="1" xfId="1" applyNumberFormat="1" applyFont="1" applyBorder="1" applyAlignment="1">
      <alignment vertical="top" wrapText="1"/>
    </xf>
    <xf numFmtId="0" fontId="10" fillId="0" borderId="2" xfId="4" applyNumberFormat="1" applyFont="1" applyBorder="1" applyAlignment="1">
      <alignment horizontal="center" vertical="top" wrapText="1"/>
    </xf>
    <xf numFmtId="0" fontId="10" fillId="0" borderId="3" xfId="4" applyNumberFormat="1" applyFont="1" applyBorder="1" applyAlignment="1">
      <alignment horizontal="center" vertical="top" wrapText="1"/>
    </xf>
    <xf numFmtId="0" fontId="10" fillId="0" borderId="4" xfId="4" applyNumberFormat="1" applyFont="1" applyBorder="1" applyAlignment="1">
      <alignment horizontal="center" vertical="top" wrapText="1"/>
    </xf>
    <xf numFmtId="0" fontId="10" fillId="0" borderId="1" xfId="4" applyNumberFormat="1" applyFont="1" applyBorder="1" applyAlignment="1">
      <alignment vertical="top"/>
    </xf>
    <xf numFmtId="0" fontId="4" fillId="0" borderId="1" xfId="4" applyNumberFormat="1" applyFont="1" applyBorder="1" applyAlignment="1">
      <alignment vertical="top" wrapText="1"/>
    </xf>
    <xf numFmtId="0" fontId="10" fillId="0" borderId="2" xfId="4" applyNumberFormat="1" applyFont="1" applyBorder="1" applyAlignment="1">
      <alignment vertical="top"/>
    </xf>
    <xf numFmtId="0" fontId="10" fillId="0" borderId="3" xfId="4" applyNumberFormat="1" applyFont="1" applyBorder="1" applyAlignment="1">
      <alignment vertical="top"/>
    </xf>
    <xf numFmtId="0" fontId="10" fillId="0" borderId="4" xfId="4" applyNumberFormat="1" applyFont="1" applyBorder="1" applyAlignment="1">
      <alignment vertical="top"/>
    </xf>
    <xf numFmtId="0" fontId="23" fillId="0" borderId="0" xfId="0" applyFont="1" applyAlignment="1">
      <alignment horizontal="center"/>
    </xf>
    <xf numFmtId="0" fontId="5" fillId="0" borderId="2" xfId="4" applyNumberFormat="1" applyFont="1" applyBorder="1" applyAlignment="1">
      <alignment horizontal="center" vertical="top"/>
    </xf>
    <xf numFmtId="0" fontId="5" fillId="0" borderId="3" xfId="4" applyNumberFormat="1" applyFont="1" applyBorder="1" applyAlignment="1">
      <alignment horizontal="center" vertical="top"/>
    </xf>
    <xf numFmtId="0" fontId="5" fillId="0" borderId="4" xfId="4" applyNumberFormat="1" applyFont="1" applyBorder="1" applyAlignment="1">
      <alignment horizontal="center" vertical="top"/>
    </xf>
    <xf numFmtId="0" fontId="5" fillId="0" borderId="2" xfId="4" applyNumberFormat="1" applyFont="1" applyBorder="1" applyAlignment="1">
      <alignment horizontal="center" vertical="top" wrapText="1"/>
    </xf>
    <xf numFmtId="0" fontId="5" fillId="0" borderId="3" xfId="4" applyNumberFormat="1" applyFont="1" applyBorder="1" applyAlignment="1">
      <alignment horizontal="center" vertical="top" wrapText="1"/>
    </xf>
    <xf numFmtId="0" fontId="5" fillId="0" borderId="4" xfId="4" applyNumberFormat="1" applyFont="1" applyBorder="1" applyAlignment="1">
      <alignment horizontal="center" vertical="top" wrapText="1"/>
    </xf>
    <xf numFmtId="0" fontId="10" fillId="0" borderId="2" xfId="4" applyNumberFormat="1" applyFont="1" applyBorder="1" applyAlignment="1">
      <alignment horizontal="center" vertical="top"/>
    </xf>
    <xf numFmtId="0" fontId="10" fillId="0" borderId="3" xfId="4" applyNumberFormat="1" applyFont="1" applyBorder="1" applyAlignment="1">
      <alignment horizontal="center" vertical="top"/>
    </xf>
    <xf numFmtId="0" fontId="10" fillId="0" borderId="4" xfId="4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center" wrapText="1"/>
    </xf>
    <xf numFmtId="0" fontId="10" fillId="0" borderId="1" xfId="5" applyNumberFormat="1" applyFont="1" applyBorder="1" applyAlignment="1">
      <alignment vertical="top"/>
    </xf>
    <xf numFmtId="0" fontId="5" fillId="0" borderId="1" xfId="1" applyNumberFormat="1" applyFont="1" applyBorder="1" applyAlignment="1">
      <alignment horizontal="center" vertical="center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3" xfId="1" applyNumberFormat="1" applyFont="1" applyBorder="1" applyAlignment="1">
      <alignment horizontal="center" vertical="center" wrapText="1"/>
    </xf>
    <xf numFmtId="0" fontId="5" fillId="0" borderId="4" xfId="1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5" fillId="0" borderId="2" xfId="5" applyNumberFormat="1" applyFont="1" applyBorder="1" applyAlignment="1">
      <alignment horizontal="center" vertical="top" wrapText="1"/>
    </xf>
    <xf numFmtId="0" fontId="5" fillId="0" borderId="3" xfId="5" applyNumberFormat="1" applyFont="1" applyBorder="1" applyAlignment="1">
      <alignment horizontal="center" vertical="top" wrapText="1"/>
    </xf>
    <xf numFmtId="0" fontId="5" fillId="0" borderId="4" xfId="5" applyNumberFormat="1" applyFont="1" applyBorder="1" applyAlignment="1">
      <alignment horizontal="center" vertical="top" wrapText="1"/>
    </xf>
    <xf numFmtId="0" fontId="5" fillId="0" borderId="1" xfId="5" applyNumberFormat="1" applyFont="1" applyBorder="1" applyAlignment="1">
      <alignment vertical="top"/>
    </xf>
    <xf numFmtId="0" fontId="21" fillId="0" borderId="2" xfId="0" applyFont="1" applyBorder="1" applyAlignment="1">
      <alignment horizontal="left"/>
    </xf>
    <xf numFmtId="0" fontId="22" fillId="0" borderId="3" xfId="0" applyFont="1" applyBorder="1" applyAlignment="1">
      <alignment horizontal="left"/>
    </xf>
    <xf numFmtId="0" fontId="22" fillId="0" borderId="4" xfId="0" applyFont="1" applyBorder="1" applyAlignment="1">
      <alignment horizontal="left"/>
    </xf>
    <xf numFmtId="0" fontId="10" fillId="0" borderId="1" xfId="2" applyNumberFormat="1" applyFont="1" applyBorder="1" applyAlignment="1">
      <alignment vertical="top"/>
    </xf>
    <xf numFmtId="0" fontId="5" fillId="0" borderId="2" xfId="2" applyNumberFormat="1" applyFont="1" applyBorder="1" applyAlignment="1">
      <alignment horizontal="center" vertical="top"/>
    </xf>
    <xf numFmtId="0" fontId="5" fillId="0" borderId="3" xfId="2" applyNumberFormat="1" applyFont="1" applyBorder="1" applyAlignment="1">
      <alignment horizontal="center" vertical="top"/>
    </xf>
    <xf numFmtId="0" fontId="5" fillId="0" borderId="4" xfId="2" applyNumberFormat="1" applyFont="1" applyBorder="1" applyAlignment="1">
      <alignment horizontal="center" vertical="top"/>
    </xf>
    <xf numFmtId="0" fontId="4" fillId="0" borderId="1" xfId="2" applyNumberFormat="1" applyFont="1" applyBorder="1" applyAlignment="1">
      <alignment vertical="top" wrapText="1"/>
    </xf>
    <xf numFmtId="0" fontId="10" fillId="0" borderId="2" xfId="2" applyNumberFormat="1" applyFont="1" applyBorder="1" applyAlignment="1">
      <alignment horizontal="center" vertical="top"/>
    </xf>
    <xf numFmtId="0" fontId="10" fillId="0" borderId="3" xfId="2" applyNumberFormat="1" applyFont="1" applyBorder="1" applyAlignment="1">
      <alignment horizontal="center" vertical="top"/>
    </xf>
    <xf numFmtId="0" fontId="10" fillId="0" borderId="4" xfId="2" applyNumberFormat="1" applyFont="1" applyBorder="1" applyAlignment="1">
      <alignment horizontal="center" vertical="top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5" fillId="0" borderId="1" xfId="6" applyNumberFormat="1" applyFont="1" applyBorder="1" applyAlignment="1">
      <alignment vertical="top"/>
    </xf>
    <xf numFmtId="0" fontId="19" fillId="0" borderId="2" xfId="0" applyFont="1" applyBorder="1" applyAlignment="1">
      <alignment horizontal="left"/>
    </xf>
    <xf numFmtId="0" fontId="19" fillId="0" borderId="3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0" fontId="10" fillId="0" borderId="2" xfId="2" applyNumberFormat="1" applyFont="1" applyBorder="1" applyAlignment="1">
      <alignment horizontal="center" vertical="top" wrapText="1"/>
    </xf>
    <xf numFmtId="0" fontId="10" fillId="0" borderId="3" xfId="2" applyNumberFormat="1" applyFont="1" applyBorder="1" applyAlignment="1">
      <alignment horizontal="center" vertical="top" wrapText="1"/>
    </xf>
    <xf numFmtId="0" fontId="10" fillId="0" borderId="4" xfId="2" applyNumberFormat="1" applyFont="1" applyBorder="1" applyAlignment="1">
      <alignment horizontal="center" vertical="top" wrapText="1"/>
    </xf>
    <xf numFmtId="0" fontId="10" fillId="0" borderId="2" xfId="3" applyNumberFormat="1" applyFont="1" applyBorder="1" applyAlignment="1">
      <alignment horizontal="center" vertical="top"/>
    </xf>
    <xf numFmtId="0" fontId="10" fillId="0" borderId="3" xfId="3" applyNumberFormat="1" applyFont="1" applyBorder="1" applyAlignment="1">
      <alignment horizontal="center" vertical="top"/>
    </xf>
    <xf numFmtId="0" fontId="10" fillId="0" borderId="4" xfId="3" applyNumberFormat="1" applyFont="1" applyBorder="1" applyAlignment="1">
      <alignment horizontal="center" vertical="top"/>
    </xf>
    <xf numFmtId="0" fontId="10" fillId="0" borderId="2" xfId="3" applyNumberFormat="1" applyFont="1" applyBorder="1" applyAlignment="1">
      <alignment horizontal="center" vertical="top" wrapText="1"/>
    </xf>
    <xf numFmtId="0" fontId="10" fillId="0" borderId="3" xfId="3" applyNumberFormat="1" applyFont="1" applyBorder="1" applyAlignment="1">
      <alignment horizontal="center" vertical="top" wrapText="1"/>
    </xf>
    <xf numFmtId="0" fontId="10" fillId="0" borderId="4" xfId="3" applyNumberFormat="1" applyFont="1" applyBorder="1" applyAlignment="1">
      <alignment horizontal="center" vertical="top" wrapText="1"/>
    </xf>
    <xf numFmtId="0" fontId="10" fillId="0" borderId="1" xfId="3" applyNumberFormat="1" applyFont="1" applyBorder="1" applyAlignment="1">
      <alignment vertical="top"/>
    </xf>
  </cellXfs>
  <cellStyles count="7">
    <cellStyle name="Обычный" xfId="0" builtinId="0"/>
    <cellStyle name="Обычный_1113" xfId="5"/>
    <cellStyle name="Обычный_1114" xfId="6"/>
    <cellStyle name="Обычный_1812" xfId="3"/>
    <cellStyle name="Обычный_Лист1" xfId="1"/>
    <cellStyle name="Обычный_Лист2" xfId="2"/>
    <cellStyle name="Обычный_Лист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7"/>
  <sheetViews>
    <sheetView view="pageBreakPreview" zoomScaleSheetLayoutView="100" workbookViewId="0">
      <selection sqref="A1:F1"/>
    </sheetView>
  </sheetViews>
  <sheetFormatPr defaultRowHeight="15"/>
  <cols>
    <col min="1" max="1" width="19.28515625" bestFit="1" customWidth="1"/>
    <col min="2" max="2" width="7.85546875" bestFit="1" customWidth="1"/>
    <col min="3" max="3" width="7" bestFit="1" customWidth="1"/>
    <col min="4" max="4" width="8.140625" bestFit="1" customWidth="1"/>
    <col min="5" max="5" width="8.5703125" bestFit="1" customWidth="1"/>
    <col min="6" max="6" width="11.140625" customWidth="1"/>
    <col min="7" max="7" width="0.28515625" customWidth="1"/>
  </cols>
  <sheetData>
    <row r="1" spans="1:11">
      <c r="A1" s="122" t="s">
        <v>542</v>
      </c>
      <c r="B1" s="122"/>
      <c r="C1" s="122"/>
      <c r="D1" s="122"/>
      <c r="E1" s="122"/>
      <c r="F1" s="122"/>
      <c r="G1" s="119"/>
      <c r="H1" s="119"/>
      <c r="I1" s="119"/>
      <c r="J1" s="119"/>
      <c r="K1" s="72"/>
    </row>
    <row r="2" spans="1:11">
      <c r="A2" s="122" t="s">
        <v>539</v>
      </c>
      <c r="B2" s="122"/>
      <c r="C2" s="122"/>
      <c r="D2" s="122"/>
      <c r="E2" s="122"/>
      <c r="F2" s="122"/>
      <c r="G2" s="73"/>
      <c r="H2" s="73"/>
      <c r="I2" s="73"/>
      <c r="J2" s="27"/>
      <c r="K2" s="27"/>
    </row>
    <row r="5" spans="1:11">
      <c r="A5" s="127" t="s">
        <v>406</v>
      </c>
      <c r="B5" s="127"/>
      <c r="C5" s="127"/>
      <c r="D5" s="127" t="s">
        <v>407</v>
      </c>
      <c r="E5" s="127" t="s">
        <v>408</v>
      </c>
      <c r="F5" s="127" t="s">
        <v>410</v>
      </c>
    </row>
    <row r="6" spans="1:11">
      <c r="A6" s="54" t="s">
        <v>411</v>
      </c>
      <c r="B6" s="55" t="s">
        <v>412</v>
      </c>
      <c r="C6" s="54" t="s">
        <v>413</v>
      </c>
      <c r="D6" s="127"/>
      <c r="E6" s="127"/>
      <c r="F6" s="127"/>
    </row>
    <row r="7" spans="1:11" ht="15" customHeight="1">
      <c r="A7" s="124" t="s">
        <v>431</v>
      </c>
      <c r="B7" s="125"/>
      <c r="C7" s="125"/>
      <c r="D7" s="125"/>
      <c r="E7" s="125"/>
      <c r="F7" s="126"/>
    </row>
    <row r="8" spans="1:11">
      <c r="A8" s="58" t="s">
        <v>182</v>
      </c>
      <c r="B8" s="55" t="s">
        <v>538</v>
      </c>
      <c r="C8" s="59" t="s">
        <v>183</v>
      </c>
      <c r="D8" s="60">
        <v>50</v>
      </c>
      <c r="E8" s="57">
        <v>1</v>
      </c>
      <c r="F8" s="60">
        <v>50</v>
      </c>
    </row>
    <row r="9" spans="1:11" ht="22.5">
      <c r="A9" s="58" t="s">
        <v>184</v>
      </c>
      <c r="B9" s="55" t="s">
        <v>538</v>
      </c>
      <c r="C9" s="59" t="s">
        <v>185</v>
      </c>
      <c r="D9" s="60">
        <v>150</v>
      </c>
      <c r="E9" s="57">
        <v>1</v>
      </c>
      <c r="F9" s="60">
        <v>150</v>
      </c>
    </row>
    <row r="10" spans="1:11" ht="22.5">
      <c r="A10" s="58" t="s">
        <v>186</v>
      </c>
      <c r="B10" s="55" t="s">
        <v>538</v>
      </c>
      <c r="C10" s="59" t="s">
        <v>187</v>
      </c>
      <c r="D10" s="60">
        <v>40</v>
      </c>
      <c r="E10" s="57">
        <v>1</v>
      </c>
      <c r="F10" s="60">
        <v>40</v>
      </c>
    </row>
    <row r="11" spans="1:11" ht="22.5">
      <c r="A11" s="58" t="s">
        <v>188</v>
      </c>
      <c r="B11" s="55" t="s">
        <v>538</v>
      </c>
      <c r="C11" s="59" t="s">
        <v>189</v>
      </c>
      <c r="D11" s="60">
        <v>150</v>
      </c>
      <c r="E11" s="57">
        <v>1</v>
      </c>
      <c r="F11" s="60">
        <v>150</v>
      </c>
    </row>
    <row r="12" spans="1:11" ht="22.5">
      <c r="A12" s="58" t="s">
        <v>190</v>
      </c>
      <c r="B12" s="55" t="s">
        <v>538</v>
      </c>
      <c r="C12" s="59" t="s">
        <v>191</v>
      </c>
      <c r="D12" s="60">
        <v>40</v>
      </c>
      <c r="E12" s="57">
        <v>1</v>
      </c>
      <c r="F12" s="60">
        <v>40</v>
      </c>
    </row>
    <row r="13" spans="1:11" ht="22.5">
      <c r="A13" s="58" t="s">
        <v>192</v>
      </c>
      <c r="B13" s="55" t="s">
        <v>538</v>
      </c>
      <c r="C13" s="59" t="s">
        <v>193</v>
      </c>
      <c r="D13" s="60">
        <v>150</v>
      </c>
      <c r="E13" s="57">
        <v>1</v>
      </c>
      <c r="F13" s="60">
        <v>150</v>
      </c>
    </row>
    <row r="14" spans="1:11" ht="22.5">
      <c r="A14" s="58" t="s">
        <v>194</v>
      </c>
      <c r="B14" s="55" t="s">
        <v>538</v>
      </c>
      <c r="C14" s="59" t="s">
        <v>195</v>
      </c>
      <c r="D14" s="60">
        <v>40</v>
      </c>
      <c r="E14" s="57">
        <v>1</v>
      </c>
      <c r="F14" s="60">
        <v>40</v>
      </c>
    </row>
    <row r="15" spans="1:11">
      <c r="A15" s="58" t="s">
        <v>196</v>
      </c>
      <c r="B15" s="55" t="s">
        <v>538</v>
      </c>
      <c r="C15" s="59" t="s">
        <v>197</v>
      </c>
      <c r="D15" s="60">
        <v>10</v>
      </c>
      <c r="E15" s="57">
        <v>1</v>
      </c>
      <c r="F15" s="60">
        <v>10</v>
      </c>
    </row>
    <row r="16" spans="1:11">
      <c r="A16" s="58" t="s">
        <v>198</v>
      </c>
      <c r="B16" s="55" t="s">
        <v>538</v>
      </c>
      <c r="C16" s="59" t="s">
        <v>199</v>
      </c>
      <c r="D16" s="60">
        <v>5</v>
      </c>
      <c r="E16" s="57">
        <v>2</v>
      </c>
      <c r="F16" s="60">
        <v>5</v>
      </c>
    </row>
    <row r="17" spans="1:6" ht="22.5">
      <c r="A17" s="58" t="s">
        <v>200</v>
      </c>
      <c r="B17" s="55" t="s">
        <v>538</v>
      </c>
      <c r="C17" s="59" t="s">
        <v>201</v>
      </c>
      <c r="D17" s="60">
        <v>10</v>
      </c>
      <c r="E17" s="57">
        <v>1</v>
      </c>
      <c r="F17" s="60">
        <v>10</v>
      </c>
    </row>
    <row r="18" spans="1:6">
      <c r="A18" s="58" t="s">
        <v>202</v>
      </c>
      <c r="B18" s="55" t="s">
        <v>538</v>
      </c>
      <c r="C18" s="59" t="s">
        <v>203</v>
      </c>
      <c r="D18" s="60">
        <v>10</v>
      </c>
      <c r="E18" s="57">
        <v>1</v>
      </c>
      <c r="F18" s="60">
        <v>10</v>
      </c>
    </row>
    <row r="19" spans="1:6" ht="22.5">
      <c r="A19" s="58" t="s">
        <v>204</v>
      </c>
      <c r="B19" s="55" t="s">
        <v>538</v>
      </c>
      <c r="C19" s="59" t="s">
        <v>205</v>
      </c>
      <c r="D19" s="60">
        <v>10</v>
      </c>
      <c r="E19" s="57">
        <v>1</v>
      </c>
      <c r="F19" s="60">
        <v>10</v>
      </c>
    </row>
    <row r="20" spans="1:6" ht="33.75">
      <c r="A20" s="58" t="s">
        <v>206</v>
      </c>
      <c r="B20" s="55" t="s">
        <v>538</v>
      </c>
      <c r="C20" s="59" t="s">
        <v>207</v>
      </c>
      <c r="D20" s="60">
        <v>10</v>
      </c>
      <c r="E20" s="57">
        <v>1</v>
      </c>
      <c r="F20" s="60">
        <v>10</v>
      </c>
    </row>
    <row r="21" spans="1:6">
      <c r="A21" s="58" t="s">
        <v>208</v>
      </c>
      <c r="B21" s="55" t="s">
        <v>538</v>
      </c>
      <c r="C21" s="59" t="s">
        <v>209</v>
      </c>
      <c r="D21" s="60">
        <v>5</v>
      </c>
      <c r="E21" s="57">
        <v>1</v>
      </c>
      <c r="F21" s="60">
        <v>5</v>
      </c>
    </row>
    <row r="22" spans="1:6">
      <c r="A22" s="58" t="s">
        <v>210</v>
      </c>
      <c r="B22" s="55" t="s">
        <v>538</v>
      </c>
      <c r="C22" s="59" t="s">
        <v>211</v>
      </c>
      <c r="D22" s="60">
        <v>10</v>
      </c>
      <c r="E22" s="57">
        <v>1</v>
      </c>
      <c r="F22" s="60">
        <v>10</v>
      </c>
    </row>
    <row r="23" spans="1:6" ht="45">
      <c r="A23" s="58" t="s">
        <v>212</v>
      </c>
      <c r="B23" s="55" t="s">
        <v>538</v>
      </c>
      <c r="C23" s="59" t="s">
        <v>213</v>
      </c>
      <c r="D23" s="60">
        <v>40</v>
      </c>
      <c r="E23" s="57">
        <v>1</v>
      </c>
      <c r="F23" s="60">
        <v>40</v>
      </c>
    </row>
    <row r="24" spans="1:6" ht="33.75">
      <c r="A24" s="58" t="s">
        <v>214</v>
      </c>
      <c r="B24" s="55" t="s">
        <v>538</v>
      </c>
      <c r="C24" s="59" t="s">
        <v>215</v>
      </c>
      <c r="D24" s="60">
        <v>40</v>
      </c>
      <c r="E24" s="57">
        <v>1</v>
      </c>
      <c r="F24" s="60">
        <v>40</v>
      </c>
    </row>
    <row r="25" spans="1:6" ht="22.5">
      <c r="A25" s="58" t="s">
        <v>216</v>
      </c>
      <c r="B25" s="55" t="s">
        <v>538</v>
      </c>
      <c r="C25" s="59" t="s">
        <v>217</v>
      </c>
      <c r="D25" s="60">
        <v>40</v>
      </c>
      <c r="E25" s="57">
        <v>1</v>
      </c>
      <c r="F25" s="60">
        <v>40</v>
      </c>
    </row>
    <row r="26" spans="1:6" ht="22.5">
      <c r="A26" s="58" t="s">
        <v>218</v>
      </c>
      <c r="B26" s="55" t="s">
        <v>538</v>
      </c>
      <c r="C26" s="59" t="s">
        <v>217</v>
      </c>
      <c r="D26" s="60">
        <v>40</v>
      </c>
      <c r="E26" s="57">
        <v>1</v>
      </c>
      <c r="F26" s="60">
        <v>40</v>
      </c>
    </row>
    <row r="27" spans="1:6">
      <c r="A27" s="58" t="s">
        <v>219</v>
      </c>
      <c r="B27" s="55" t="s">
        <v>538</v>
      </c>
      <c r="C27" s="59" t="s">
        <v>220</v>
      </c>
      <c r="D27" s="60">
        <v>10</v>
      </c>
      <c r="E27" s="57">
        <v>1</v>
      </c>
      <c r="F27" s="60">
        <v>10</v>
      </c>
    </row>
    <row r="28" spans="1:6" ht="33.75">
      <c r="A28" s="58" t="s">
        <v>221</v>
      </c>
      <c r="B28" s="55" t="s">
        <v>538</v>
      </c>
      <c r="C28" s="59" t="s">
        <v>222</v>
      </c>
      <c r="D28" s="60">
        <v>40</v>
      </c>
      <c r="E28" s="57">
        <v>1</v>
      </c>
      <c r="F28" s="60">
        <v>40</v>
      </c>
    </row>
    <row r="29" spans="1:6" ht="33.75">
      <c r="A29" s="58" t="s">
        <v>223</v>
      </c>
      <c r="B29" s="55" t="s">
        <v>538</v>
      </c>
      <c r="C29" s="59" t="s">
        <v>224</v>
      </c>
      <c r="D29" s="60">
        <v>40</v>
      </c>
      <c r="E29" s="57">
        <v>1</v>
      </c>
      <c r="F29" s="60">
        <v>40</v>
      </c>
    </row>
    <row r="30" spans="1:6" ht="22.5">
      <c r="A30" s="58" t="s">
        <v>225</v>
      </c>
      <c r="B30" s="55" t="s">
        <v>538</v>
      </c>
      <c r="C30" s="59" t="s">
        <v>226</v>
      </c>
      <c r="D30" s="60">
        <v>40</v>
      </c>
      <c r="E30" s="57">
        <v>1</v>
      </c>
      <c r="F30" s="60">
        <v>40</v>
      </c>
    </row>
    <row r="31" spans="1:6" ht="22.5">
      <c r="A31" s="58" t="s">
        <v>227</v>
      </c>
      <c r="B31" s="55" t="s">
        <v>538</v>
      </c>
      <c r="C31" s="59" t="s">
        <v>228</v>
      </c>
      <c r="D31" s="60">
        <v>45</v>
      </c>
      <c r="E31" s="57">
        <v>1</v>
      </c>
      <c r="F31" s="60">
        <v>45</v>
      </c>
    </row>
    <row r="32" spans="1:6" ht="22.5">
      <c r="A32" s="58" t="s">
        <v>229</v>
      </c>
      <c r="B32" s="55" t="s">
        <v>538</v>
      </c>
      <c r="C32" s="59" t="s">
        <v>230</v>
      </c>
      <c r="D32" s="60">
        <v>5</v>
      </c>
      <c r="E32" s="57">
        <v>1</v>
      </c>
      <c r="F32" s="60">
        <v>5</v>
      </c>
    </row>
    <row r="33" spans="1:6" ht="45">
      <c r="A33" s="58" t="s">
        <v>231</v>
      </c>
      <c r="B33" s="55" t="s">
        <v>538</v>
      </c>
      <c r="C33" s="59" t="s">
        <v>232</v>
      </c>
      <c r="D33" s="60">
        <v>40</v>
      </c>
      <c r="E33" s="57">
        <v>1</v>
      </c>
      <c r="F33" s="60">
        <v>40</v>
      </c>
    </row>
    <row r="34" spans="1:6" ht="33.75">
      <c r="A34" s="58" t="s">
        <v>233</v>
      </c>
      <c r="B34" s="55" t="s">
        <v>538</v>
      </c>
      <c r="C34" s="59" t="s">
        <v>234</v>
      </c>
      <c r="D34" s="60">
        <v>40</v>
      </c>
      <c r="E34" s="57">
        <v>1</v>
      </c>
      <c r="F34" s="60">
        <v>40</v>
      </c>
    </row>
    <row r="35" spans="1:6" ht="33.75">
      <c r="A35" s="58" t="s">
        <v>235</v>
      </c>
      <c r="B35" s="55" t="s">
        <v>538</v>
      </c>
      <c r="C35" s="59" t="s">
        <v>236</v>
      </c>
      <c r="D35" s="60">
        <v>40</v>
      </c>
      <c r="E35" s="57">
        <v>1</v>
      </c>
      <c r="F35" s="60">
        <v>40</v>
      </c>
    </row>
    <row r="36" spans="1:6" ht="22.5">
      <c r="A36" s="58" t="s">
        <v>237</v>
      </c>
      <c r="B36" s="55" t="s">
        <v>538</v>
      </c>
      <c r="C36" s="59" t="s">
        <v>238</v>
      </c>
      <c r="D36" s="60">
        <v>40</v>
      </c>
      <c r="E36" s="57">
        <v>1</v>
      </c>
      <c r="F36" s="60">
        <v>40</v>
      </c>
    </row>
    <row r="37" spans="1:6" ht="33.75">
      <c r="A37" s="58" t="s">
        <v>239</v>
      </c>
      <c r="B37" s="55" t="s">
        <v>538</v>
      </c>
      <c r="C37" s="59" t="s">
        <v>240</v>
      </c>
      <c r="D37" s="60">
        <v>5</v>
      </c>
      <c r="E37" s="57">
        <v>1</v>
      </c>
      <c r="F37" s="60">
        <v>5</v>
      </c>
    </row>
    <row r="38" spans="1:6" ht="22.5">
      <c r="A38" s="58" t="s">
        <v>241</v>
      </c>
      <c r="B38" s="55" t="s">
        <v>538</v>
      </c>
      <c r="C38" s="59" t="s">
        <v>242</v>
      </c>
      <c r="D38" s="60">
        <v>20</v>
      </c>
      <c r="E38" s="57">
        <v>1</v>
      </c>
      <c r="F38" s="60">
        <v>20</v>
      </c>
    </row>
    <row r="39" spans="1:6" ht="33.75">
      <c r="A39" s="58" t="s">
        <v>243</v>
      </c>
      <c r="B39" s="55" t="s">
        <v>538</v>
      </c>
      <c r="C39" s="59" t="s">
        <v>244</v>
      </c>
      <c r="D39" s="60">
        <v>40</v>
      </c>
      <c r="E39" s="57">
        <v>1</v>
      </c>
      <c r="F39" s="60">
        <v>40</v>
      </c>
    </row>
    <row r="40" spans="1:6" ht="33.75">
      <c r="A40" s="58" t="s">
        <v>245</v>
      </c>
      <c r="B40" s="55" t="s">
        <v>538</v>
      </c>
      <c r="C40" s="59" t="s">
        <v>246</v>
      </c>
      <c r="D40" s="60">
        <v>5</v>
      </c>
      <c r="E40" s="57">
        <v>1</v>
      </c>
      <c r="F40" s="60">
        <v>5</v>
      </c>
    </row>
    <row r="41" spans="1:6" ht="22.5">
      <c r="A41" s="58" t="s">
        <v>247</v>
      </c>
      <c r="B41" s="55" t="s">
        <v>538</v>
      </c>
      <c r="C41" s="59" t="s">
        <v>248</v>
      </c>
      <c r="D41" s="60">
        <v>5</v>
      </c>
      <c r="E41" s="57">
        <v>1</v>
      </c>
      <c r="F41" s="60">
        <v>5</v>
      </c>
    </row>
    <row r="42" spans="1:6" ht="33.75">
      <c r="A42" s="58" t="s">
        <v>249</v>
      </c>
      <c r="B42" s="55" t="s">
        <v>538</v>
      </c>
      <c r="C42" s="59" t="s">
        <v>250</v>
      </c>
      <c r="D42" s="60">
        <v>5</v>
      </c>
      <c r="E42" s="57">
        <v>1</v>
      </c>
      <c r="F42" s="60">
        <v>5</v>
      </c>
    </row>
    <row r="43" spans="1:6" ht="33.75">
      <c r="A43" s="58" t="s">
        <v>251</v>
      </c>
      <c r="B43" s="55" t="s">
        <v>538</v>
      </c>
      <c r="C43" s="59" t="s">
        <v>252</v>
      </c>
      <c r="D43" s="60">
        <v>10</v>
      </c>
      <c r="E43" s="57">
        <v>1</v>
      </c>
      <c r="F43" s="60">
        <v>10</v>
      </c>
    </row>
    <row r="44" spans="1:6" ht="22.5">
      <c r="A44" s="58" t="s">
        <v>253</v>
      </c>
      <c r="B44" s="55" t="s">
        <v>538</v>
      </c>
      <c r="C44" s="59" t="s">
        <v>254</v>
      </c>
      <c r="D44" s="60">
        <v>10</v>
      </c>
      <c r="E44" s="57">
        <v>1</v>
      </c>
      <c r="F44" s="60">
        <v>10</v>
      </c>
    </row>
    <row r="45" spans="1:6" ht="33.75">
      <c r="A45" s="58" t="s">
        <v>255</v>
      </c>
      <c r="B45" s="55" t="s">
        <v>538</v>
      </c>
      <c r="C45" s="59" t="s">
        <v>256</v>
      </c>
      <c r="D45" s="60">
        <v>10</v>
      </c>
      <c r="E45" s="57">
        <v>1</v>
      </c>
      <c r="F45" s="60">
        <v>10</v>
      </c>
    </row>
    <row r="46" spans="1:6" ht="33.75">
      <c r="A46" s="58" t="s">
        <v>257</v>
      </c>
      <c r="B46" s="55" t="s">
        <v>538</v>
      </c>
      <c r="C46" s="59" t="s">
        <v>258</v>
      </c>
      <c r="D46" s="60">
        <v>30</v>
      </c>
      <c r="E46" s="57">
        <v>1</v>
      </c>
      <c r="F46" s="60">
        <v>30</v>
      </c>
    </row>
    <row r="47" spans="1:6" ht="22.5">
      <c r="A47" s="58" t="s">
        <v>259</v>
      </c>
      <c r="B47" s="55" t="s">
        <v>538</v>
      </c>
      <c r="C47" s="59" t="s">
        <v>260</v>
      </c>
      <c r="D47" s="60">
        <v>5</v>
      </c>
      <c r="E47" s="57">
        <v>1</v>
      </c>
      <c r="F47" s="60">
        <v>5</v>
      </c>
    </row>
    <row r="48" spans="1:6" ht="33.75">
      <c r="A48" s="58" t="s">
        <v>261</v>
      </c>
      <c r="B48" s="55" t="s">
        <v>538</v>
      </c>
      <c r="C48" s="59" t="s">
        <v>262</v>
      </c>
      <c r="D48" s="60">
        <v>5</v>
      </c>
      <c r="E48" s="57">
        <v>1</v>
      </c>
      <c r="F48" s="60">
        <v>5</v>
      </c>
    </row>
    <row r="49" spans="1:6" ht="45">
      <c r="A49" s="58" t="s">
        <v>263</v>
      </c>
      <c r="B49" s="55" t="s">
        <v>538</v>
      </c>
      <c r="C49" s="59" t="s">
        <v>264</v>
      </c>
      <c r="D49" s="60">
        <v>5</v>
      </c>
      <c r="E49" s="57">
        <v>1</v>
      </c>
      <c r="F49" s="60">
        <v>5</v>
      </c>
    </row>
    <row r="50" spans="1:6" ht="22.5">
      <c r="A50" s="58" t="s">
        <v>265</v>
      </c>
      <c r="B50" s="55" t="s">
        <v>538</v>
      </c>
      <c r="C50" s="59" t="s">
        <v>266</v>
      </c>
      <c r="D50" s="60">
        <v>30</v>
      </c>
      <c r="E50" s="57">
        <v>1</v>
      </c>
      <c r="F50" s="60">
        <v>30</v>
      </c>
    </row>
    <row r="51" spans="1:6" ht="22.5">
      <c r="A51" s="58" t="s">
        <v>267</v>
      </c>
      <c r="B51" s="55" t="s">
        <v>538</v>
      </c>
      <c r="C51" s="59" t="s">
        <v>268</v>
      </c>
      <c r="D51" s="60">
        <v>15</v>
      </c>
      <c r="E51" s="57">
        <v>3</v>
      </c>
      <c r="F51" s="60">
        <v>15</v>
      </c>
    </row>
    <row r="52" spans="1:6" ht="22.5">
      <c r="A52" s="58" t="s">
        <v>269</v>
      </c>
      <c r="B52" s="55" t="s">
        <v>538</v>
      </c>
      <c r="C52" s="59" t="s">
        <v>270</v>
      </c>
      <c r="D52" s="60">
        <v>15</v>
      </c>
      <c r="E52" s="57">
        <v>2</v>
      </c>
      <c r="F52" s="60">
        <v>15</v>
      </c>
    </row>
    <row r="53" spans="1:6">
      <c r="A53" s="58" t="s">
        <v>271</v>
      </c>
      <c r="B53" s="55" t="s">
        <v>538</v>
      </c>
      <c r="C53" s="59" t="s">
        <v>272</v>
      </c>
      <c r="D53" s="60">
        <v>5</v>
      </c>
      <c r="E53" s="57">
        <v>1</v>
      </c>
      <c r="F53" s="60">
        <v>5</v>
      </c>
    </row>
    <row r="54" spans="1:6">
      <c r="A54" s="58" t="s">
        <v>273</v>
      </c>
      <c r="B54" s="55" t="s">
        <v>538</v>
      </c>
      <c r="C54" s="59" t="s">
        <v>274</v>
      </c>
      <c r="D54" s="60">
        <v>10</v>
      </c>
      <c r="E54" s="57">
        <v>1</v>
      </c>
      <c r="F54" s="60">
        <v>10</v>
      </c>
    </row>
    <row r="55" spans="1:6">
      <c r="A55" s="58" t="s">
        <v>275</v>
      </c>
      <c r="B55" s="55" t="s">
        <v>538</v>
      </c>
      <c r="C55" s="59" t="s">
        <v>276</v>
      </c>
      <c r="D55" s="60">
        <v>10</v>
      </c>
      <c r="E55" s="57">
        <v>1</v>
      </c>
      <c r="F55" s="60">
        <v>10</v>
      </c>
    </row>
    <row r="56" spans="1:6" ht="22.5">
      <c r="A56" s="58" t="s">
        <v>277</v>
      </c>
      <c r="B56" s="55" t="s">
        <v>538</v>
      </c>
      <c r="C56" s="59" t="s">
        <v>278</v>
      </c>
      <c r="D56" s="60">
        <v>10</v>
      </c>
      <c r="E56" s="57">
        <v>1</v>
      </c>
      <c r="F56" s="60">
        <v>10</v>
      </c>
    </row>
    <row r="57" spans="1:6">
      <c r="A57" s="58" t="s">
        <v>279</v>
      </c>
      <c r="B57" s="55" t="s">
        <v>538</v>
      </c>
      <c r="C57" s="59" t="s">
        <v>280</v>
      </c>
      <c r="D57" s="60">
        <v>10</v>
      </c>
      <c r="E57" s="57">
        <v>1</v>
      </c>
      <c r="F57" s="60">
        <v>10</v>
      </c>
    </row>
    <row r="58" spans="1:6">
      <c r="A58" s="58" t="s">
        <v>281</v>
      </c>
      <c r="B58" s="55" t="s">
        <v>538</v>
      </c>
      <c r="C58" s="59" t="s">
        <v>282</v>
      </c>
      <c r="D58" s="60">
        <v>60</v>
      </c>
      <c r="E58" s="57">
        <v>1</v>
      </c>
      <c r="F58" s="60">
        <v>60</v>
      </c>
    </row>
    <row r="59" spans="1:6" ht="22.5">
      <c r="A59" s="58" t="s">
        <v>283</v>
      </c>
      <c r="B59" s="55" t="s">
        <v>538</v>
      </c>
      <c r="C59" s="59" t="s">
        <v>284</v>
      </c>
      <c r="D59" s="60">
        <v>200</v>
      </c>
      <c r="E59" s="57">
        <v>1</v>
      </c>
      <c r="F59" s="60">
        <v>200</v>
      </c>
    </row>
    <row r="60" spans="1:6" ht="22.5">
      <c r="A60" s="58" t="s">
        <v>285</v>
      </c>
      <c r="B60" s="55" t="s">
        <v>538</v>
      </c>
      <c r="C60" s="59" t="s">
        <v>286</v>
      </c>
      <c r="D60" s="56">
        <v>2000</v>
      </c>
      <c r="E60" s="57">
        <v>1</v>
      </c>
      <c r="F60" s="56">
        <v>2000</v>
      </c>
    </row>
    <row r="61" spans="1:6">
      <c r="A61" s="58" t="s">
        <v>287</v>
      </c>
      <c r="B61" s="55" t="s">
        <v>538</v>
      </c>
      <c r="C61" s="59" t="s">
        <v>288</v>
      </c>
      <c r="D61" s="60">
        <v>10</v>
      </c>
      <c r="E61" s="57">
        <v>1</v>
      </c>
      <c r="F61" s="60">
        <v>10</v>
      </c>
    </row>
    <row r="62" spans="1:6" ht="22.5">
      <c r="A62" s="58" t="s">
        <v>289</v>
      </c>
      <c r="B62" s="55" t="s">
        <v>538</v>
      </c>
      <c r="C62" s="59" t="s">
        <v>290</v>
      </c>
      <c r="D62" s="60">
        <v>250</v>
      </c>
      <c r="E62" s="57">
        <v>5</v>
      </c>
      <c r="F62" s="60">
        <v>250</v>
      </c>
    </row>
    <row r="63" spans="1:6">
      <c r="A63" s="123" t="s">
        <v>0</v>
      </c>
      <c r="B63" s="123"/>
      <c r="C63" s="123"/>
      <c r="D63" s="61">
        <f>SUM(D8:D62)</f>
        <v>3970</v>
      </c>
      <c r="E63" s="61">
        <f t="shared" ref="E63:F63" si="0">SUM(E8:E62)</f>
        <v>63</v>
      </c>
      <c r="F63" s="61">
        <f t="shared" si="0"/>
        <v>3970</v>
      </c>
    </row>
    <row r="65" spans="1:5">
      <c r="A65" t="s">
        <v>390</v>
      </c>
    </row>
    <row r="66" spans="1:5">
      <c r="A66" t="s">
        <v>391</v>
      </c>
    </row>
    <row r="67" spans="1:5">
      <c r="A67" t="s">
        <v>392</v>
      </c>
      <c r="E67" t="s">
        <v>393</v>
      </c>
    </row>
  </sheetData>
  <mergeCells count="8">
    <mergeCell ref="A1:F1"/>
    <mergeCell ref="A2:F2"/>
    <mergeCell ref="A63:C63"/>
    <mergeCell ref="A7:F7"/>
    <mergeCell ref="A5:C5"/>
    <mergeCell ref="D5:D6"/>
    <mergeCell ref="E5:E6"/>
    <mergeCell ref="F5:F6"/>
  </mergeCells>
  <pageMargins left="1.1811023622047245" right="0.78740157480314965" top="0.39370078740157483" bottom="0.39370078740157483" header="0.31496062992125984" footer="0.31496062992125984"/>
  <pageSetup paperSize="9" scale="99" orientation="portrait" horizontalDpi="360" verticalDpi="360" r:id="rId1"/>
  <rowBreaks count="1" manualBreakCount="1">
    <brk id="3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42"/>
  <sheetViews>
    <sheetView view="pageBreakPreview" zoomScaleSheetLayoutView="100" workbookViewId="0">
      <selection sqref="A1:G2"/>
    </sheetView>
  </sheetViews>
  <sheetFormatPr defaultRowHeight="15"/>
  <cols>
    <col min="1" max="1" width="21" customWidth="1"/>
    <col min="4" max="4" width="10.140625" bestFit="1" customWidth="1"/>
    <col min="7" max="7" width="10.28515625" customWidth="1"/>
    <col min="8" max="8" width="9" customWidth="1"/>
    <col min="9" max="9" width="9.140625" hidden="1" customWidth="1"/>
  </cols>
  <sheetData>
    <row r="1" spans="1:16">
      <c r="A1" s="136" t="s">
        <v>540</v>
      </c>
      <c r="B1" s="136"/>
      <c r="C1" s="136"/>
      <c r="D1" s="136"/>
      <c r="E1" s="136"/>
      <c r="F1" s="136"/>
      <c r="G1" s="136"/>
      <c r="H1" s="53"/>
      <c r="I1" s="53"/>
      <c r="J1" s="52"/>
      <c r="K1" s="52"/>
      <c r="L1" s="52"/>
    </row>
    <row r="2" spans="1:16">
      <c r="A2" s="136" t="s">
        <v>537</v>
      </c>
      <c r="B2" s="136"/>
      <c r="C2" s="136"/>
      <c r="D2" s="136"/>
      <c r="E2" s="136"/>
      <c r="F2" s="136"/>
      <c r="G2" s="136"/>
      <c r="H2" s="119"/>
      <c r="I2" s="119"/>
      <c r="J2" s="52"/>
      <c r="K2" s="52"/>
      <c r="L2" s="52"/>
      <c r="M2" s="52"/>
      <c r="N2" s="52"/>
      <c r="O2" s="52"/>
      <c r="P2" s="52"/>
    </row>
    <row r="3" spans="1:16">
      <c r="A3" s="73"/>
      <c r="B3" s="73"/>
      <c r="C3" s="73"/>
      <c r="D3" s="73"/>
      <c r="E3" s="73"/>
      <c r="F3" s="73"/>
      <c r="G3" s="73"/>
      <c r="H3" s="73"/>
      <c r="I3" s="73"/>
      <c r="J3" s="71"/>
      <c r="K3" s="71"/>
      <c r="L3" s="71"/>
      <c r="M3" s="71"/>
      <c r="N3" s="71"/>
      <c r="O3" s="71"/>
      <c r="P3" s="71"/>
    </row>
    <row r="4" spans="1:16">
      <c r="A4" s="128" t="s">
        <v>418</v>
      </c>
      <c r="B4" s="129"/>
      <c r="C4" s="129"/>
      <c r="D4" s="129"/>
      <c r="E4" s="129"/>
      <c r="F4" s="129"/>
      <c r="G4" s="130"/>
    </row>
    <row r="5" spans="1:16">
      <c r="A5" s="132" t="s">
        <v>406</v>
      </c>
      <c r="B5" s="132"/>
      <c r="C5" s="132"/>
      <c r="D5" s="132" t="s">
        <v>407</v>
      </c>
      <c r="E5" s="132" t="s">
        <v>408</v>
      </c>
      <c r="F5" s="132" t="s">
        <v>409</v>
      </c>
      <c r="G5" s="132" t="s">
        <v>410</v>
      </c>
    </row>
    <row r="6" spans="1:16" ht="15" customHeight="1">
      <c r="A6" s="70" t="s">
        <v>411</v>
      </c>
      <c r="B6" s="68" t="s">
        <v>412</v>
      </c>
      <c r="C6" s="70" t="s">
        <v>413</v>
      </c>
      <c r="D6" s="132"/>
      <c r="E6" s="132"/>
      <c r="F6" s="132"/>
      <c r="G6" s="132"/>
    </row>
    <row r="7" spans="1:16">
      <c r="A7" s="67" t="s">
        <v>427</v>
      </c>
      <c r="B7" s="68" t="s">
        <v>60</v>
      </c>
      <c r="C7" s="69"/>
      <c r="D7" s="74">
        <v>29358.560000000001</v>
      </c>
      <c r="E7" s="79">
        <v>7003</v>
      </c>
      <c r="F7" s="74">
        <v>11263.44</v>
      </c>
      <c r="G7" s="74">
        <v>8958.85</v>
      </c>
    </row>
    <row r="8" spans="1:16">
      <c r="A8" s="133" t="s">
        <v>0</v>
      </c>
      <c r="B8" s="134"/>
      <c r="C8" s="135"/>
      <c r="D8" s="80">
        <f>SUM(D7:D7)</f>
        <v>29358.560000000001</v>
      </c>
      <c r="E8" s="107">
        <f>SUM(E7:E7)</f>
        <v>7003</v>
      </c>
      <c r="F8" s="80">
        <f>SUM(F7:F7)</f>
        <v>11263.44</v>
      </c>
      <c r="G8" s="80">
        <f>SUM(G7:G7)</f>
        <v>8958.85</v>
      </c>
    </row>
    <row r="9" spans="1:16" ht="15" customHeight="1">
      <c r="A9" s="128" t="s">
        <v>529</v>
      </c>
      <c r="B9" s="129"/>
      <c r="C9" s="129"/>
      <c r="D9" s="129"/>
      <c r="E9" s="129"/>
      <c r="F9" s="129"/>
      <c r="G9" s="130"/>
    </row>
    <row r="10" spans="1:16">
      <c r="A10" s="67" t="s">
        <v>429</v>
      </c>
      <c r="B10" s="68" t="s">
        <v>60</v>
      </c>
      <c r="C10" s="69"/>
      <c r="D10" s="74">
        <v>10263.290000000001</v>
      </c>
      <c r="E10" s="75">
        <v>4315</v>
      </c>
      <c r="F10" s="74">
        <v>2539.62</v>
      </c>
      <c r="G10" s="74">
        <v>7723.67</v>
      </c>
    </row>
    <row r="11" spans="1:16">
      <c r="A11" s="131" t="s">
        <v>0</v>
      </c>
      <c r="B11" s="131"/>
      <c r="C11" s="131"/>
      <c r="D11" s="80">
        <f>SUM(D10:D10)</f>
        <v>10263.290000000001</v>
      </c>
      <c r="E11" s="80">
        <f>SUM(E10:E10)</f>
        <v>4315</v>
      </c>
      <c r="F11" s="80">
        <f>SUM(F10:F10)</f>
        <v>2539.62</v>
      </c>
      <c r="G11" s="80">
        <f>SUM(G10:G10)</f>
        <v>7723.67</v>
      </c>
    </row>
    <row r="12" spans="1:16">
      <c r="A12" s="137" t="s">
        <v>425</v>
      </c>
      <c r="B12" s="138"/>
      <c r="C12" s="138"/>
      <c r="D12" s="138"/>
      <c r="E12" s="138"/>
      <c r="F12" s="138"/>
      <c r="G12" s="139"/>
    </row>
    <row r="13" spans="1:16">
      <c r="A13" s="67" t="s">
        <v>430</v>
      </c>
      <c r="B13" s="68" t="s">
        <v>60</v>
      </c>
      <c r="C13" s="69"/>
      <c r="D13" s="74">
        <v>27163.86</v>
      </c>
      <c r="E13" s="79">
        <v>6302</v>
      </c>
      <c r="F13" s="78">
        <v>2703</v>
      </c>
      <c r="G13" s="74">
        <v>24460.86</v>
      </c>
    </row>
    <row r="14" spans="1:16">
      <c r="A14" s="131" t="s">
        <v>0</v>
      </c>
      <c r="B14" s="131"/>
      <c r="C14" s="131"/>
      <c r="D14" s="80">
        <f>SUM(D13:D13)</f>
        <v>27163.86</v>
      </c>
      <c r="E14" s="80">
        <f>SUM(E13:E13)</f>
        <v>6302</v>
      </c>
      <c r="F14" s="80">
        <f>SUM(F13:F13)</f>
        <v>2703</v>
      </c>
      <c r="G14" s="80">
        <f>SUM(G13:G13)</f>
        <v>24460.86</v>
      </c>
    </row>
    <row r="15" spans="1:16" ht="15" customHeight="1">
      <c r="A15" s="140" t="s">
        <v>419</v>
      </c>
      <c r="B15" s="141"/>
      <c r="C15" s="141"/>
      <c r="D15" s="141"/>
      <c r="E15" s="141"/>
      <c r="F15" s="141"/>
      <c r="G15" s="142"/>
    </row>
    <row r="16" spans="1:16">
      <c r="A16" s="67" t="s">
        <v>428</v>
      </c>
      <c r="B16" s="68" t="s">
        <v>60</v>
      </c>
      <c r="C16" s="69"/>
      <c r="D16" s="76">
        <v>52496.44</v>
      </c>
      <c r="E16" s="77">
        <v>2204</v>
      </c>
      <c r="F16" s="78">
        <v>12733</v>
      </c>
      <c r="G16" s="76">
        <v>39763.440000000002</v>
      </c>
    </row>
    <row r="17" spans="1:7">
      <c r="A17" s="131" t="s">
        <v>0</v>
      </c>
      <c r="B17" s="131"/>
      <c r="C17" s="131"/>
      <c r="D17" s="80">
        <f>SUM(D16:D16)</f>
        <v>52496.44</v>
      </c>
      <c r="E17" s="80">
        <f>SUM(E16:E16)</f>
        <v>2204</v>
      </c>
      <c r="F17" s="80">
        <f>SUM(F16:F16)</f>
        <v>12733</v>
      </c>
      <c r="G17" s="80">
        <f>SUM(G16:G16)</f>
        <v>39763.440000000002</v>
      </c>
    </row>
    <row r="18" spans="1:7" ht="15" customHeight="1">
      <c r="A18" s="140" t="s">
        <v>420</v>
      </c>
      <c r="B18" s="141"/>
      <c r="C18" s="141"/>
      <c r="D18" s="141"/>
      <c r="E18" s="141"/>
      <c r="F18" s="141"/>
      <c r="G18" s="142"/>
    </row>
    <row r="19" spans="1:7">
      <c r="A19" s="67" t="s">
        <v>428</v>
      </c>
      <c r="B19" s="68" t="s">
        <v>60</v>
      </c>
      <c r="C19" s="69"/>
      <c r="D19" s="76">
        <v>15230.19</v>
      </c>
      <c r="E19" s="77">
        <v>2828</v>
      </c>
      <c r="F19" s="78">
        <v>3123.2</v>
      </c>
      <c r="G19" s="76">
        <v>12106.99</v>
      </c>
    </row>
    <row r="20" spans="1:7">
      <c r="A20" s="131" t="s">
        <v>0</v>
      </c>
      <c r="B20" s="131"/>
      <c r="C20" s="131"/>
      <c r="D20" s="80">
        <f>SUM(D19:D19)</f>
        <v>15230.19</v>
      </c>
      <c r="E20" s="80">
        <f>SUM(E19:E19)</f>
        <v>2828</v>
      </c>
      <c r="F20" s="80">
        <f>SUM(F19:F19)</f>
        <v>3123.2</v>
      </c>
      <c r="G20" s="80">
        <f>SUM(G19:G19)</f>
        <v>12106.99</v>
      </c>
    </row>
    <row r="21" spans="1:7" ht="15" customHeight="1">
      <c r="A21" s="140" t="s">
        <v>421</v>
      </c>
      <c r="B21" s="141"/>
      <c r="C21" s="141"/>
      <c r="D21" s="141"/>
      <c r="E21" s="141"/>
      <c r="F21" s="141"/>
      <c r="G21" s="142"/>
    </row>
    <row r="22" spans="1:7">
      <c r="A22" s="67" t="s">
        <v>428</v>
      </c>
      <c r="B22" s="68" t="s">
        <v>60</v>
      </c>
      <c r="C22" s="69"/>
      <c r="D22" s="76">
        <v>12423.2</v>
      </c>
      <c r="E22" s="77">
        <v>4764</v>
      </c>
      <c r="F22" s="78">
        <v>4049.46</v>
      </c>
      <c r="G22" s="76">
        <v>8373.74</v>
      </c>
    </row>
    <row r="23" spans="1:7">
      <c r="A23" s="131" t="s">
        <v>0</v>
      </c>
      <c r="B23" s="131"/>
      <c r="C23" s="131"/>
      <c r="D23" s="80">
        <f>SUM(D22:D22)</f>
        <v>12423.2</v>
      </c>
      <c r="E23" s="80">
        <f>SUM(E22:E22)</f>
        <v>4764</v>
      </c>
      <c r="F23" s="80">
        <f>SUM(F22:F22)</f>
        <v>4049.46</v>
      </c>
      <c r="G23" s="80">
        <f>SUM(G22:G22)</f>
        <v>8373.74</v>
      </c>
    </row>
    <row r="24" spans="1:7" ht="15" customHeight="1">
      <c r="A24" s="143" t="s">
        <v>422</v>
      </c>
      <c r="B24" s="144"/>
      <c r="C24" s="144"/>
      <c r="D24" s="144"/>
      <c r="E24" s="144"/>
      <c r="F24" s="144"/>
      <c r="G24" s="145"/>
    </row>
    <row r="25" spans="1:7">
      <c r="A25" s="67" t="s">
        <v>429</v>
      </c>
      <c r="B25" s="68" t="s">
        <v>60</v>
      </c>
      <c r="C25" s="69"/>
      <c r="D25" s="74">
        <v>17989.62</v>
      </c>
      <c r="E25" s="79">
        <v>3523</v>
      </c>
      <c r="F25" s="74">
        <v>6224.76</v>
      </c>
      <c r="G25" s="74">
        <v>11764.86</v>
      </c>
    </row>
    <row r="26" spans="1:7">
      <c r="A26" s="131" t="s">
        <v>0</v>
      </c>
      <c r="B26" s="131"/>
      <c r="C26" s="131"/>
      <c r="D26" s="80">
        <f>SUM(D25)</f>
        <v>17989.62</v>
      </c>
      <c r="E26" s="80">
        <f t="shared" ref="E26:G26" si="0">SUM(E25)</f>
        <v>3523</v>
      </c>
      <c r="F26" s="80">
        <f t="shared" si="0"/>
        <v>6224.76</v>
      </c>
      <c r="G26" s="80">
        <f t="shared" si="0"/>
        <v>11764.86</v>
      </c>
    </row>
    <row r="27" spans="1:7">
      <c r="A27" s="137" t="s">
        <v>423</v>
      </c>
      <c r="B27" s="138"/>
      <c r="C27" s="138"/>
      <c r="D27" s="138"/>
      <c r="E27" s="138"/>
      <c r="F27" s="138"/>
      <c r="G27" s="139"/>
    </row>
    <row r="28" spans="1:7">
      <c r="A28" s="67" t="s">
        <v>428</v>
      </c>
      <c r="B28" s="68" t="s">
        <v>60</v>
      </c>
      <c r="C28" s="69"/>
      <c r="D28" s="76">
        <v>10080.61</v>
      </c>
      <c r="E28" s="77">
        <v>2563</v>
      </c>
      <c r="F28" s="78">
        <v>1155.3800000000001</v>
      </c>
      <c r="G28" s="76">
        <v>8925.23</v>
      </c>
    </row>
    <row r="29" spans="1:7">
      <c r="A29" s="131" t="s">
        <v>0</v>
      </c>
      <c r="B29" s="131"/>
      <c r="C29" s="131"/>
      <c r="D29" s="80">
        <f>SUM(D28:D28)</f>
        <v>10080.61</v>
      </c>
      <c r="E29" s="80">
        <f>SUM(E28:E28)</f>
        <v>2563</v>
      </c>
      <c r="F29" s="80">
        <f>SUM(F28:F28)</f>
        <v>1155.3800000000001</v>
      </c>
      <c r="G29" s="80">
        <f>SUM(G28:G28)</f>
        <v>8925.23</v>
      </c>
    </row>
    <row r="30" spans="1:7">
      <c r="A30" s="137" t="s">
        <v>424</v>
      </c>
      <c r="B30" s="138"/>
      <c r="C30" s="138"/>
      <c r="D30" s="138"/>
      <c r="E30" s="138"/>
      <c r="F30" s="138"/>
      <c r="G30" s="139"/>
    </row>
    <row r="31" spans="1:7">
      <c r="A31" s="67" t="s">
        <v>428</v>
      </c>
      <c r="B31" s="68" t="s">
        <v>60</v>
      </c>
      <c r="C31" s="69"/>
      <c r="D31" s="76">
        <v>11921.7</v>
      </c>
      <c r="E31" s="77">
        <v>2372</v>
      </c>
      <c r="F31" s="78">
        <v>3528.83</v>
      </c>
      <c r="G31" s="76">
        <v>8391.8700000000008</v>
      </c>
    </row>
    <row r="32" spans="1:7">
      <c r="A32" s="131" t="s">
        <v>0</v>
      </c>
      <c r="B32" s="131"/>
      <c r="C32" s="131"/>
      <c r="D32" s="80">
        <f>SUM(D31:D31)</f>
        <v>11921.7</v>
      </c>
      <c r="E32" s="80">
        <f>SUM(E31:E31)</f>
        <v>2372</v>
      </c>
      <c r="F32" s="80">
        <f>SUM(F31:F31)</f>
        <v>3528.83</v>
      </c>
      <c r="G32" s="80">
        <f>SUM(G31:G31)</f>
        <v>8391.8700000000008</v>
      </c>
    </row>
    <row r="33" spans="1:7">
      <c r="A33" s="137" t="s">
        <v>426</v>
      </c>
      <c r="B33" s="138"/>
      <c r="C33" s="138"/>
      <c r="D33" s="138"/>
      <c r="E33" s="138"/>
      <c r="F33" s="138"/>
      <c r="G33" s="139"/>
    </row>
    <row r="34" spans="1:7">
      <c r="A34" s="67" t="s">
        <v>428</v>
      </c>
      <c r="B34" s="68" t="s">
        <v>60</v>
      </c>
      <c r="C34" s="69"/>
      <c r="D34" s="76">
        <v>32679.67</v>
      </c>
      <c r="E34" s="77">
        <v>4892</v>
      </c>
      <c r="F34" s="78">
        <v>5600</v>
      </c>
      <c r="G34" s="76">
        <v>27079.67</v>
      </c>
    </row>
    <row r="35" spans="1:7">
      <c r="A35" s="108" t="s">
        <v>0</v>
      </c>
      <c r="B35" s="109"/>
      <c r="C35" s="110"/>
      <c r="D35" s="80">
        <f>SUM(D34)</f>
        <v>32679.67</v>
      </c>
      <c r="E35" s="80">
        <f t="shared" ref="E35:G35" si="1">SUM(E34)</f>
        <v>4892</v>
      </c>
      <c r="F35" s="80">
        <f t="shared" si="1"/>
        <v>5600</v>
      </c>
      <c r="G35" s="80">
        <f t="shared" si="1"/>
        <v>27079.67</v>
      </c>
    </row>
    <row r="36" spans="1:7">
      <c r="A36" s="131" t="s">
        <v>0</v>
      </c>
      <c r="B36" s="131"/>
      <c r="C36" s="131"/>
      <c r="D36" s="80">
        <f>D8+D11+D14+D17+D20+D23+D26+D29+D35+D32</f>
        <v>219607.14</v>
      </c>
      <c r="E36" s="80">
        <f t="shared" ref="E36:G36" si="2">E8+E11+E14+E17+E20+E23+E26+E29+E35+E32</f>
        <v>40766</v>
      </c>
      <c r="F36" s="80">
        <f t="shared" si="2"/>
        <v>52920.69</v>
      </c>
      <c r="G36" s="80">
        <f t="shared" si="2"/>
        <v>157549.18</v>
      </c>
    </row>
    <row r="40" spans="1:7">
      <c r="A40" t="s">
        <v>390</v>
      </c>
    </row>
    <row r="41" spans="1:7">
      <c r="A41" t="s">
        <v>391</v>
      </c>
    </row>
    <row r="42" spans="1:7">
      <c r="A42" t="s">
        <v>392</v>
      </c>
      <c r="E42" t="s">
        <v>393</v>
      </c>
    </row>
  </sheetData>
  <mergeCells count="27">
    <mergeCell ref="A1:G1"/>
    <mergeCell ref="A2:G2"/>
    <mergeCell ref="A33:G33"/>
    <mergeCell ref="A36:C36"/>
    <mergeCell ref="A9:G9"/>
    <mergeCell ref="A12:G12"/>
    <mergeCell ref="A15:G15"/>
    <mergeCell ref="A18:G18"/>
    <mergeCell ref="A21:G21"/>
    <mergeCell ref="A24:G24"/>
    <mergeCell ref="A27:G27"/>
    <mergeCell ref="A30:G30"/>
    <mergeCell ref="A26:C26"/>
    <mergeCell ref="A29:C29"/>
    <mergeCell ref="A32:C32"/>
    <mergeCell ref="A17:C17"/>
    <mergeCell ref="A4:G4"/>
    <mergeCell ref="A20:C20"/>
    <mergeCell ref="A23:C23"/>
    <mergeCell ref="E5:E6"/>
    <mergeCell ref="F5:F6"/>
    <mergeCell ref="G5:G6"/>
    <mergeCell ref="A14:C14"/>
    <mergeCell ref="A8:C8"/>
    <mergeCell ref="A11:C11"/>
    <mergeCell ref="A5:C5"/>
    <mergeCell ref="D5:D6"/>
  </mergeCells>
  <pageMargins left="1.1811023622047245" right="0.78740157480314965" top="0.39370078740157483" bottom="0.39370078740157483" header="0.31496062992125984" footer="0.31496062992125984"/>
  <pageSetup paperSize="9"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49"/>
  <sheetViews>
    <sheetView view="pageBreakPreview" zoomScale="80" zoomScaleSheetLayoutView="80" workbookViewId="0">
      <selection sqref="A1:F2"/>
    </sheetView>
  </sheetViews>
  <sheetFormatPr defaultRowHeight="15"/>
  <cols>
    <col min="1" max="1" width="29" style="10" customWidth="1"/>
    <col min="2" max="2" width="11.28515625" style="11" customWidth="1"/>
    <col min="3" max="3" width="11" style="11" customWidth="1"/>
    <col min="4" max="4" width="10.28515625" style="11" customWidth="1"/>
    <col min="5" max="6" width="11.28515625" style="11" customWidth="1"/>
    <col min="9" max="9" width="9" customWidth="1"/>
    <col min="10" max="11" width="9.140625" hidden="1" customWidth="1"/>
  </cols>
  <sheetData>
    <row r="1" spans="1:11">
      <c r="A1" s="136" t="s">
        <v>541</v>
      </c>
      <c r="B1" s="136"/>
      <c r="C1" s="136"/>
      <c r="D1" s="136"/>
      <c r="E1" s="136"/>
      <c r="F1" s="136"/>
      <c r="G1" s="119"/>
      <c r="H1" s="119"/>
      <c r="I1" s="119"/>
      <c r="J1" s="119"/>
      <c r="K1" s="119"/>
    </row>
    <row r="2" spans="1:11">
      <c r="A2" s="136" t="s">
        <v>537</v>
      </c>
      <c r="B2" s="136"/>
      <c r="C2" s="136"/>
      <c r="D2" s="136"/>
      <c r="E2" s="136"/>
      <c r="F2" s="136"/>
      <c r="G2" s="119"/>
      <c r="H2" s="119"/>
      <c r="I2" s="119"/>
      <c r="J2" s="27"/>
      <c r="K2" s="27"/>
    </row>
    <row r="5" spans="1:11" ht="30">
      <c r="A5" s="8" t="s">
        <v>370</v>
      </c>
      <c r="B5" s="8" t="s">
        <v>371</v>
      </c>
      <c r="C5" s="15" t="s">
        <v>372</v>
      </c>
      <c r="D5" s="8" t="s">
        <v>373</v>
      </c>
      <c r="E5" s="8" t="s">
        <v>374</v>
      </c>
      <c r="F5" s="15" t="s">
        <v>375</v>
      </c>
    </row>
    <row r="6" spans="1:11" s="2" customFormat="1" ht="30" customHeight="1">
      <c r="A6" s="146" t="s">
        <v>358</v>
      </c>
      <c r="B6" s="146"/>
      <c r="C6" s="146"/>
      <c r="D6" s="146"/>
      <c r="E6" s="146"/>
      <c r="F6" s="146"/>
    </row>
    <row r="7" spans="1:11">
      <c r="A7" s="87" t="s">
        <v>1</v>
      </c>
      <c r="B7" s="88">
        <v>1113000086</v>
      </c>
      <c r="C7" s="89">
        <v>11550</v>
      </c>
      <c r="D7" s="90">
        <v>15</v>
      </c>
      <c r="E7" s="89">
        <v>5775</v>
      </c>
      <c r="F7" s="89">
        <v>5775</v>
      </c>
    </row>
    <row r="8" spans="1:11">
      <c r="A8" s="87" t="s">
        <v>2</v>
      </c>
      <c r="B8" s="88">
        <v>1113000087</v>
      </c>
      <c r="C8" s="89">
        <v>5440</v>
      </c>
      <c r="D8" s="90">
        <v>4</v>
      </c>
      <c r="E8" s="89">
        <v>2720</v>
      </c>
      <c r="F8" s="89">
        <v>2720</v>
      </c>
    </row>
    <row r="9" spans="1:11">
      <c r="A9" s="87" t="s">
        <v>3</v>
      </c>
      <c r="B9" s="88">
        <v>1113000088</v>
      </c>
      <c r="C9" s="89">
        <v>1200</v>
      </c>
      <c r="D9" s="90">
        <v>1</v>
      </c>
      <c r="E9" s="91">
        <v>600</v>
      </c>
      <c r="F9" s="91">
        <v>600</v>
      </c>
    </row>
    <row r="10" spans="1:11">
      <c r="A10" s="87" t="s">
        <v>4</v>
      </c>
      <c r="B10" s="92" t="s">
        <v>5</v>
      </c>
      <c r="C10" s="91">
        <v>10</v>
      </c>
      <c r="D10" s="90">
        <v>1</v>
      </c>
      <c r="E10" s="93"/>
      <c r="F10" s="91">
        <v>10</v>
      </c>
    </row>
    <row r="11" spans="1:11">
      <c r="A11" s="87" t="s">
        <v>6</v>
      </c>
      <c r="B11" s="92" t="s">
        <v>7</v>
      </c>
      <c r="C11" s="89">
        <v>4053</v>
      </c>
      <c r="D11" s="90">
        <v>130</v>
      </c>
      <c r="E11" s="89">
        <v>2026.5</v>
      </c>
      <c r="F11" s="89">
        <v>2026.5</v>
      </c>
    </row>
    <row r="12" spans="1:11">
      <c r="A12" s="87" t="s">
        <v>8</v>
      </c>
      <c r="B12" s="92" t="s">
        <v>9</v>
      </c>
      <c r="C12" s="91">
        <v>600.66999999999996</v>
      </c>
      <c r="D12" s="90">
        <v>11</v>
      </c>
      <c r="E12" s="91">
        <v>300.31</v>
      </c>
      <c r="F12" s="91">
        <v>300.36</v>
      </c>
    </row>
    <row r="13" spans="1:11">
      <c r="A13" s="87" t="s">
        <v>10</v>
      </c>
      <c r="B13" s="92" t="s">
        <v>11</v>
      </c>
      <c r="C13" s="91">
        <v>12</v>
      </c>
      <c r="D13" s="90">
        <v>1</v>
      </c>
      <c r="E13" s="91">
        <v>6</v>
      </c>
      <c r="F13" s="91">
        <v>6</v>
      </c>
    </row>
    <row r="14" spans="1:11">
      <c r="A14" s="87" t="s">
        <v>12</v>
      </c>
      <c r="B14" s="92" t="s">
        <v>13</v>
      </c>
      <c r="C14" s="91">
        <v>505</v>
      </c>
      <c r="D14" s="90">
        <v>1</v>
      </c>
      <c r="E14" s="91">
        <v>252.5</v>
      </c>
      <c r="F14" s="91">
        <v>252.5</v>
      </c>
    </row>
    <row r="15" spans="1:11">
      <c r="A15" s="87" t="s">
        <v>14</v>
      </c>
      <c r="B15" s="92" t="s">
        <v>15</v>
      </c>
      <c r="C15" s="91">
        <v>150</v>
      </c>
      <c r="D15" s="90">
        <v>6</v>
      </c>
      <c r="E15" s="91">
        <v>75</v>
      </c>
      <c r="F15" s="91">
        <v>75</v>
      </c>
    </row>
    <row r="16" spans="1:11">
      <c r="A16" s="87" t="s">
        <v>16</v>
      </c>
      <c r="B16" s="92" t="s">
        <v>17</v>
      </c>
      <c r="C16" s="91">
        <v>20</v>
      </c>
      <c r="D16" s="90">
        <v>4</v>
      </c>
      <c r="E16" s="91">
        <v>10</v>
      </c>
      <c r="F16" s="91">
        <v>10</v>
      </c>
    </row>
    <row r="17" spans="1:6">
      <c r="A17" s="87" t="s">
        <v>18</v>
      </c>
      <c r="B17" s="92" t="s">
        <v>19</v>
      </c>
      <c r="C17" s="91">
        <v>420</v>
      </c>
      <c r="D17" s="90">
        <v>15</v>
      </c>
      <c r="E17" s="91">
        <v>210</v>
      </c>
      <c r="F17" s="91">
        <v>210</v>
      </c>
    </row>
    <row r="18" spans="1:6">
      <c r="A18" s="87" t="s">
        <v>20</v>
      </c>
      <c r="B18" s="92" t="s">
        <v>19</v>
      </c>
      <c r="C18" s="89">
        <v>9000</v>
      </c>
      <c r="D18" s="90">
        <v>2</v>
      </c>
      <c r="E18" s="89">
        <v>4500</v>
      </c>
      <c r="F18" s="89">
        <v>4500</v>
      </c>
    </row>
    <row r="19" spans="1:6">
      <c r="A19" s="87" t="s">
        <v>21</v>
      </c>
      <c r="B19" s="92" t="s">
        <v>22</v>
      </c>
      <c r="C19" s="89">
        <v>5250</v>
      </c>
      <c r="D19" s="90">
        <v>1</v>
      </c>
      <c r="E19" s="89">
        <v>2625</v>
      </c>
      <c r="F19" s="89">
        <v>2625</v>
      </c>
    </row>
    <row r="20" spans="1:6">
      <c r="A20" s="87" t="s">
        <v>23</v>
      </c>
      <c r="B20" s="92" t="s">
        <v>22</v>
      </c>
      <c r="C20" s="91">
        <v>26</v>
      </c>
      <c r="D20" s="90">
        <v>1</v>
      </c>
      <c r="E20" s="91">
        <v>13</v>
      </c>
      <c r="F20" s="91">
        <v>13</v>
      </c>
    </row>
    <row r="21" spans="1:6">
      <c r="A21" s="87" t="s">
        <v>24</v>
      </c>
      <c r="B21" s="92" t="s">
        <v>25</v>
      </c>
      <c r="C21" s="91">
        <v>180</v>
      </c>
      <c r="D21" s="90">
        <v>1</v>
      </c>
      <c r="E21" s="91">
        <v>90</v>
      </c>
      <c r="F21" s="91">
        <v>90</v>
      </c>
    </row>
    <row r="22" spans="1:6">
      <c r="A22" s="87" t="s">
        <v>26</v>
      </c>
      <c r="B22" s="92" t="s">
        <v>25</v>
      </c>
      <c r="C22" s="91">
        <v>200</v>
      </c>
      <c r="D22" s="90">
        <v>1</v>
      </c>
      <c r="E22" s="91">
        <v>100</v>
      </c>
      <c r="F22" s="91">
        <v>100</v>
      </c>
    </row>
    <row r="23" spans="1:6">
      <c r="A23" s="87" t="s">
        <v>27</v>
      </c>
      <c r="B23" s="92" t="s">
        <v>28</v>
      </c>
      <c r="C23" s="91">
        <v>180</v>
      </c>
      <c r="D23" s="90">
        <v>2</v>
      </c>
      <c r="E23" s="91">
        <v>90</v>
      </c>
      <c r="F23" s="91">
        <v>90</v>
      </c>
    </row>
    <row r="24" spans="1:6">
      <c r="A24" s="87" t="s">
        <v>29</v>
      </c>
      <c r="B24" s="92" t="s">
        <v>30</v>
      </c>
      <c r="C24" s="91">
        <v>65</v>
      </c>
      <c r="D24" s="90">
        <v>1</v>
      </c>
      <c r="E24" s="91">
        <v>32.5</v>
      </c>
      <c r="F24" s="91">
        <v>32.5</v>
      </c>
    </row>
    <row r="25" spans="1:6">
      <c r="A25" s="87" t="s">
        <v>31</v>
      </c>
      <c r="B25" s="92" t="s">
        <v>32</v>
      </c>
      <c r="C25" s="89">
        <v>6000</v>
      </c>
      <c r="D25" s="90">
        <v>1</v>
      </c>
      <c r="E25" s="89">
        <v>3000</v>
      </c>
      <c r="F25" s="89">
        <v>3000</v>
      </c>
    </row>
    <row r="26" spans="1:6">
      <c r="A26" s="87" t="s">
        <v>33</v>
      </c>
      <c r="B26" s="92" t="s">
        <v>34</v>
      </c>
      <c r="C26" s="89">
        <v>1290</v>
      </c>
      <c r="D26" s="90">
        <v>1</v>
      </c>
      <c r="E26" s="91">
        <v>645</v>
      </c>
      <c r="F26" s="91">
        <v>645</v>
      </c>
    </row>
    <row r="27" spans="1:6">
      <c r="A27" s="87" t="s">
        <v>35</v>
      </c>
      <c r="B27" s="92" t="s">
        <v>36</v>
      </c>
      <c r="C27" s="89">
        <v>31600</v>
      </c>
      <c r="D27" s="90">
        <v>10</v>
      </c>
      <c r="E27" s="89">
        <v>15800</v>
      </c>
      <c r="F27" s="89">
        <v>15800</v>
      </c>
    </row>
    <row r="28" spans="1:6">
      <c r="A28" s="87" t="s">
        <v>37</v>
      </c>
      <c r="B28" s="92" t="s">
        <v>38</v>
      </c>
      <c r="C28" s="89">
        <v>10800</v>
      </c>
      <c r="D28" s="90">
        <v>10</v>
      </c>
      <c r="E28" s="89">
        <v>5400</v>
      </c>
      <c r="F28" s="89">
        <v>5400</v>
      </c>
    </row>
    <row r="29" spans="1:6">
      <c r="A29" s="87" t="s">
        <v>39</v>
      </c>
      <c r="B29" s="92" t="s">
        <v>38</v>
      </c>
      <c r="C29" s="89">
        <v>1300</v>
      </c>
      <c r="D29" s="90">
        <v>1</v>
      </c>
      <c r="E29" s="91">
        <v>650</v>
      </c>
      <c r="F29" s="91">
        <v>650</v>
      </c>
    </row>
    <row r="30" spans="1:6">
      <c r="A30" s="87" t="s">
        <v>40</v>
      </c>
      <c r="B30" s="92" t="s">
        <v>41</v>
      </c>
      <c r="C30" s="91">
        <v>150</v>
      </c>
      <c r="D30" s="90">
        <v>1</v>
      </c>
      <c r="E30" s="91">
        <v>75</v>
      </c>
      <c r="F30" s="91">
        <v>75</v>
      </c>
    </row>
    <row r="31" spans="1:6">
      <c r="A31" s="87" t="s">
        <v>42</v>
      </c>
      <c r="B31" s="92" t="s">
        <v>43</v>
      </c>
      <c r="C31" s="91">
        <v>80</v>
      </c>
      <c r="D31" s="90">
        <v>1</v>
      </c>
      <c r="E31" s="91">
        <v>40</v>
      </c>
      <c r="F31" s="91">
        <v>40</v>
      </c>
    </row>
    <row r="32" spans="1:6">
      <c r="A32" s="87" t="s">
        <v>44</v>
      </c>
      <c r="B32" s="92" t="s">
        <v>45</v>
      </c>
      <c r="C32" s="89">
        <v>2490</v>
      </c>
      <c r="D32" s="90">
        <v>1</v>
      </c>
      <c r="E32" s="89">
        <v>1245</v>
      </c>
      <c r="F32" s="89">
        <v>1245</v>
      </c>
    </row>
    <row r="33" spans="1:6">
      <c r="A33" s="87" t="s">
        <v>46</v>
      </c>
      <c r="B33" s="92" t="s">
        <v>45</v>
      </c>
      <c r="C33" s="89">
        <v>2490</v>
      </c>
      <c r="D33" s="90">
        <v>1</v>
      </c>
      <c r="E33" s="89">
        <v>1245</v>
      </c>
      <c r="F33" s="89">
        <v>1245</v>
      </c>
    </row>
    <row r="34" spans="1:6">
      <c r="A34" s="87" t="s">
        <v>47</v>
      </c>
      <c r="B34" s="92" t="s">
        <v>45</v>
      </c>
      <c r="C34" s="89">
        <v>4980</v>
      </c>
      <c r="D34" s="90">
        <v>2</v>
      </c>
      <c r="E34" s="89">
        <v>2490</v>
      </c>
      <c r="F34" s="89">
        <v>2490</v>
      </c>
    </row>
    <row r="35" spans="1:6">
      <c r="A35" s="87" t="s">
        <v>48</v>
      </c>
      <c r="B35" s="92" t="s">
        <v>45</v>
      </c>
      <c r="C35" s="89">
        <v>2490</v>
      </c>
      <c r="D35" s="90">
        <v>5</v>
      </c>
      <c r="E35" s="89">
        <v>1245</v>
      </c>
      <c r="F35" s="89">
        <v>1245</v>
      </c>
    </row>
    <row r="36" spans="1:6">
      <c r="A36" s="87" t="s">
        <v>49</v>
      </c>
      <c r="B36" s="92" t="s">
        <v>45</v>
      </c>
      <c r="C36" s="89">
        <v>10570</v>
      </c>
      <c r="D36" s="90">
        <v>7</v>
      </c>
      <c r="E36" s="89">
        <v>5285</v>
      </c>
      <c r="F36" s="89">
        <v>5285</v>
      </c>
    </row>
    <row r="37" spans="1:6">
      <c r="A37" s="87" t="s">
        <v>50</v>
      </c>
      <c r="B37" s="92" t="s">
        <v>45</v>
      </c>
      <c r="C37" s="89">
        <v>2310</v>
      </c>
      <c r="D37" s="90">
        <v>1</v>
      </c>
      <c r="E37" s="89">
        <v>1218.6099999999999</v>
      </c>
      <c r="F37" s="89">
        <v>1091.3900000000001</v>
      </c>
    </row>
    <row r="38" spans="1:6">
      <c r="A38" s="87" t="s">
        <v>51</v>
      </c>
      <c r="B38" s="92" t="s">
        <v>45</v>
      </c>
      <c r="C38" s="89">
        <v>2490</v>
      </c>
      <c r="D38" s="90">
        <v>1</v>
      </c>
      <c r="E38" s="89">
        <v>1245</v>
      </c>
      <c r="F38" s="89">
        <v>1245</v>
      </c>
    </row>
    <row r="39" spans="1:6">
      <c r="A39" s="87" t="s">
        <v>52</v>
      </c>
      <c r="B39" s="92" t="s">
        <v>45</v>
      </c>
      <c r="C39" s="89">
        <v>2490</v>
      </c>
      <c r="D39" s="90">
        <v>1</v>
      </c>
      <c r="E39" s="89">
        <v>1245</v>
      </c>
      <c r="F39" s="89">
        <v>1245</v>
      </c>
    </row>
    <row r="40" spans="1:6">
      <c r="A40" s="87" t="s">
        <v>53</v>
      </c>
      <c r="B40" s="92" t="s">
        <v>45</v>
      </c>
      <c r="C40" s="89">
        <v>2490</v>
      </c>
      <c r="D40" s="90">
        <v>1</v>
      </c>
      <c r="E40" s="89">
        <v>1245</v>
      </c>
      <c r="F40" s="89">
        <v>1245</v>
      </c>
    </row>
    <row r="41" spans="1:6">
      <c r="A41" s="87" t="s">
        <v>54</v>
      </c>
      <c r="B41" s="92" t="s">
        <v>55</v>
      </c>
      <c r="C41" s="89">
        <v>6000</v>
      </c>
      <c r="D41" s="90">
        <v>1</v>
      </c>
      <c r="E41" s="89">
        <v>3000</v>
      </c>
      <c r="F41" s="89">
        <v>3000</v>
      </c>
    </row>
    <row r="42" spans="1:6">
      <c r="A42" s="87" t="s">
        <v>56</v>
      </c>
      <c r="B42" s="92" t="s">
        <v>57</v>
      </c>
      <c r="C42" s="89">
        <v>1260</v>
      </c>
      <c r="D42" s="90">
        <v>1</v>
      </c>
      <c r="E42" s="91">
        <v>630</v>
      </c>
      <c r="F42" s="91">
        <v>630</v>
      </c>
    </row>
    <row r="43" spans="1:6">
      <c r="A43" s="87" t="s">
        <v>58</v>
      </c>
      <c r="B43" s="92" t="s">
        <v>57</v>
      </c>
      <c r="C43" s="89">
        <v>1040</v>
      </c>
      <c r="D43" s="90">
        <v>1</v>
      </c>
      <c r="E43" s="91">
        <v>520</v>
      </c>
      <c r="F43" s="91">
        <v>520</v>
      </c>
    </row>
    <row r="44" spans="1:6">
      <c r="A44" s="147" t="s">
        <v>0</v>
      </c>
      <c r="B44" s="147"/>
      <c r="C44" s="94">
        <f>SUM(C7:C43)</f>
        <v>131181.66999999998</v>
      </c>
      <c r="D44" s="94">
        <f t="shared" ref="D44:F44" si="0">SUM(D7:D43)</f>
        <v>246</v>
      </c>
      <c r="E44" s="94">
        <f t="shared" si="0"/>
        <v>65649.42</v>
      </c>
      <c r="F44" s="94">
        <f t="shared" si="0"/>
        <v>65532.25</v>
      </c>
    </row>
    <row r="45" spans="1:6">
      <c r="A45" s="146" t="s">
        <v>357</v>
      </c>
      <c r="B45" s="146"/>
      <c r="C45" s="12"/>
      <c r="D45" s="13"/>
      <c r="E45" s="14"/>
      <c r="F45" s="14"/>
    </row>
    <row r="46" spans="1:6">
      <c r="A46" s="9" t="s">
        <v>74</v>
      </c>
      <c r="B46" s="4">
        <v>1113100114</v>
      </c>
      <c r="C46" s="7">
        <v>50</v>
      </c>
      <c r="D46" s="6">
        <v>2</v>
      </c>
      <c r="E46" s="7">
        <v>25</v>
      </c>
      <c r="F46" s="7">
        <v>25</v>
      </c>
    </row>
    <row r="47" spans="1:6">
      <c r="A47" s="9" t="s">
        <v>75</v>
      </c>
      <c r="B47" s="4">
        <v>1113100115</v>
      </c>
      <c r="C47" s="7">
        <v>30</v>
      </c>
      <c r="D47" s="6">
        <v>3</v>
      </c>
      <c r="E47" s="7">
        <v>15</v>
      </c>
      <c r="F47" s="7">
        <v>15</v>
      </c>
    </row>
    <row r="48" spans="1:6">
      <c r="A48" s="9" t="s">
        <v>76</v>
      </c>
      <c r="B48" s="4">
        <v>1113100116</v>
      </c>
      <c r="C48" s="7">
        <v>198</v>
      </c>
      <c r="D48" s="6">
        <v>1</v>
      </c>
      <c r="E48" s="7">
        <v>99</v>
      </c>
      <c r="F48" s="7">
        <v>99</v>
      </c>
    </row>
    <row r="49" spans="1:6">
      <c r="A49" s="9" t="s">
        <v>77</v>
      </c>
      <c r="B49" s="4">
        <v>1113100117</v>
      </c>
      <c r="C49" s="7">
        <v>996.33</v>
      </c>
      <c r="D49" s="6">
        <v>147</v>
      </c>
      <c r="E49" s="7">
        <v>498.13</v>
      </c>
      <c r="F49" s="7">
        <v>498.2</v>
      </c>
    </row>
    <row r="50" spans="1:6">
      <c r="A50" s="9" t="s">
        <v>78</v>
      </c>
      <c r="B50" s="4">
        <v>1113100118</v>
      </c>
      <c r="C50" s="7">
        <v>25</v>
      </c>
      <c r="D50" s="6">
        <v>1</v>
      </c>
      <c r="E50" s="7">
        <v>12.5</v>
      </c>
      <c r="F50" s="7">
        <v>12.5</v>
      </c>
    </row>
    <row r="51" spans="1:6">
      <c r="A51" s="9" t="s">
        <v>79</v>
      </c>
      <c r="B51" s="4">
        <v>1113100119</v>
      </c>
      <c r="C51" s="7">
        <v>30</v>
      </c>
      <c r="D51" s="6">
        <v>3</v>
      </c>
      <c r="E51" s="7">
        <v>15</v>
      </c>
      <c r="F51" s="7">
        <v>15</v>
      </c>
    </row>
    <row r="52" spans="1:6">
      <c r="A52" s="95" t="s">
        <v>0</v>
      </c>
      <c r="B52" s="96"/>
      <c r="C52" s="97">
        <f t="shared" ref="C52:F52" si="1">SUM(C46:C51)</f>
        <v>1329.33</v>
      </c>
      <c r="D52" s="96">
        <f t="shared" si="1"/>
        <v>157</v>
      </c>
      <c r="E52" s="96">
        <f t="shared" si="1"/>
        <v>664.63</v>
      </c>
      <c r="F52" s="96">
        <f t="shared" si="1"/>
        <v>664.7</v>
      </c>
    </row>
    <row r="53" spans="1:6">
      <c r="A53" s="146" t="s">
        <v>359</v>
      </c>
      <c r="B53" s="146"/>
      <c r="C53" s="146"/>
      <c r="D53" s="146"/>
      <c r="E53" s="146"/>
      <c r="F53" s="146"/>
    </row>
    <row r="54" spans="1:6">
      <c r="A54" s="9" t="s">
        <v>86</v>
      </c>
      <c r="B54" s="3" t="s">
        <v>5</v>
      </c>
      <c r="C54" s="7">
        <v>90</v>
      </c>
      <c r="D54" s="6">
        <v>9</v>
      </c>
      <c r="E54" s="7">
        <v>45</v>
      </c>
      <c r="F54" s="7">
        <v>45</v>
      </c>
    </row>
    <row r="55" spans="1:6">
      <c r="A55" s="9" t="s">
        <v>87</v>
      </c>
      <c r="B55" s="3" t="s">
        <v>88</v>
      </c>
      <c r="C55" s="7">
        <v>25</v>
      </c>
      <c r="D55" s="6">
        <v>1</v>
      </c>
      <c r="E55" s="7">
        <v>12.5</v>
      </c>
      <c r="F55" s="7">
        <v>12.5</v>
      </c>
    </row>
    <row r="56" spans="1:6">
      <c r="A56" s="9" t="s">
        <v>89</v>
      </c>
      <c r="B56" s="3" t="s">
        <v>90</v>
      </c>
      <c r="C56" s="5">
        <v>1390</v>
      </c>
      <c r="D56" s="6">
        <v>10</v>
      </c>
      <c r="E56" s="7">
        <v>695</v>
      </c>
      <c r="F56" s="7">
        <v>695</v>
      </c>
    </row>
    <row r="57" spans="1:6">
      <c r="A57" s="9" t="s">
        <v>91</v>
      </c>
      <c r="B57" s="3" t="s">
        <v>92</v>
      </c>
      <c r="C57" s="7">
        <v>360</v>
      </c>
      <c r="D57" s="6">
        <v>4</v>
      </c>
      <c r="E57" s="7">
        <v>180</v>
      </c>
      <c r="F57" s="7">
        <v>180</v>
      </c>
    </row>
    <row r="58" spans="1:6">
      <c r="A58" s="9" t="s">
        <v>91</v>
      </c>
      <c r="B58" s="3" t="s">
        <v>92</v>
      </c>
      <c r="C58" s="7">
        <v>140</v>
      </c>
      <c r="D58" s="6">
        <v>6</v>
      </c>
      <c r="E58" s="7">
        <v>70</v>
      </c>
      <c r="F58" s="7">
        <v>70</v>
      </c>
    </row>
    <row r="59" spans="1:6">
      <c r="A59" s="9" t="s">
        <v>93</v>
      </c>
      <c r="B59" s="3" t="s">
        <v>94</v>
      </c>
      <c r="C59" s="7">
        <v>28</v>
      </c>
      <c r="D59" s="6">
        <v>1</v>
      </c>
      <c r="E59" s="7">
        <v>14</v>
      </c>
      <c r="F59" s="7">
        <v>14</v>
      </c>
    </row>
    <row r="60" spans="1:6">
      <c r="A60" s="9" t="s">
        <v>95</v>
      </c>
      <c r="B60" s="3" t="s">
        <v>7</v>
      </c>
      <c r="C60" s="7">
        <v>570</v>
      </c>
      <c r="D60" s="6">
        <v>19</v>
      </c>
      <c r="E60" s="7">
        <v>285</v>
      </c>
      <c r="F60" s="7">
        <v>285</v>
      </c>
    </row>
    <row r="61" spans="1:6">
      <c r="A61" s="9" t="s">
        <v>96</v>
      </c>
      <c r="B61" s="3" t="s">
        <v>9</v>
      </c>
      <c r="C61" s="7">
        <v>90</v>
      </c>
      <c r="D61" s="6">
        <v>3</v>
      </c>
      <c r="E61" s="7">
        <v>45</v>
      </c>
      <c r="F61" s="7">
        <v>45</v>
      </c>
    </row>
    <row r="62" spans="1:6">
      <c r="A62" s="9" t="s">
        <v>97</v>
      </c>
      <c r="B62" s="3" t="s">
        <v>11</v>
      </c>
      <c r="C62" s="7">
        <v>75</v>
      </c>
      <c r="D62" s="6">
        <v>5</v>
      </c>
      <c r="E62" s="7">
        <v>37.5</v>
      </c>
      <c r="F62" s="7">
        <v>37.5</v>
      </c>
    </row>
    <row r="63" spans="1:6">
      <c r="A63" s="9" t="s">
        <v>98</v>
      </c>
      <c r="B63" s="3" t="s">
        <v>13</v>
      </c>
      <c r="C63" s="7">
        <v>225</v>
      </c>
      <c r="D63" s="6">
        <v>1</v>
      </c>
      <c r="E63" s="7">
        <v>112.5</v>
      </c>
      <c r="F63" s="7">
        <v>112.5</v>
      </c>
    </row>
    <row r="64" spans="1:6">
      <c r="A64" s="9" t="s">
        <v>99</v>
      </c>
      <c r="B64" s="3" t="s">
        <v>100</v>
      </c>
      <c r="C64" s="7">
        <v>500</v>
      </c>
      <c r="D64" s="6">
        <v>8</v>
      </c>
      <c r="E64" s="7">
        <v>250</v>
      </c>
      <c r="F64" s="7">
        <v>250</v>
      </c>
    </row>
    <row r="65" spans="1:6">
      <c r="A65" s="9" t="s">
        <v>101</v>
      </c>
      <c r="B65" s="3" t="s">
        <v>102</v>
      </c>
      <c r="C65" s="7">
        <v>730</v>
      </c>
      <c r="D65" s="6">
        <v>2</v>
      </c>
      <c r="E65" s="7">
        <v>365</v>
      </c>
      <c r="F65" s="7">
        <v>365</v>
      </c>
    </row>
    <row r="66" spans="1:6">
      <c r="A66" s="9" t="s">
        <v>103</v>
      </c>
      <c r="B66" s="3" t="s">
        <v>15</v>
      </c>
      <c r="C66" s="7">
        <v>47</v>
      </c>
      <c r="D66" s="6">
        <v>5</v>
      </c>
      <c r="E66" s="7">
        <v>23.5</v>
      </c>
      <c r="F66" s="7">
        <v>23.5</v>
      </c>
    </row>
    <row r="67" spans="1:6">
      <c r="A67" s="9" t="s">
        <v>104</v>
      </c>
      <c r="B67" s="3" t="s">
        <v>15</v>
      </c>
      <c r="C67" s="7">
        <v>5</v>
      </c>
      <c r="D67" s="6">
        <v>1</v>
      </c>
      <c r="E67" s="7">
        <v>2.5</v>
      </c>
      <c r="F67" s="7">
        <v>2.5</v>
      </c>
    </row>
    <row r="68" spans="1:6">
      <c r="A68" s="9" t="s">
        <v>105</v>
      </c>
      <c r="B68" s="3" t="s">
        <v>15</v>
      </c>
      <c r="C68" s="7">
        <v>371</v>
      </c>
      <c r="D68" s="6">
        <v>7</v>
      </c>
      <c r="E68" s="7">
        <v>185.5</v>
      </c>
      <c r="F68" s="7">
        <v>185.5</v>
      </c>
    </row>
    <row r="69" spans="1:6">
      <c r="A69" s="9" t="s">
        <v>106</v>
      </c>
      <c r="B69" s="3" t="s">
        <v>17</v>
      </c>
      <c r="C69" s="7">
        <v>100</v>
      </c>
      <c r="D69" s="6">
        <v>2</v>
      </c>
      <c r="E69" s="7">
        <v>50</v>
      </c>
      <c r="F69" s="7">
        <v>50</v>
      </c>
    </row>
    <row r="70" spans="1:6">
      <c r="A70" s="9" t="s">
        <v>107</v>
      </c>
      <c r="B70" s="3" t="s">
        <v>108</v>
      </c>
      <c r="C70" s="7">
        <v>10</v>
      </c>
      <c r="D70" s="6">
        <v>1</v>
      </c>
      <c r="E70" s="7">
        <v>5</v>
      </c>
      <c r="F70" s="7">
        <v>5</v>
      </c>
    </row>
    <row r="71" spans="1:6">
      <c r="A71" s="9" t="s">
        <v>109</v>
      </c>
      <c r="B71" s="3" t="s">
        <v>110</v>
      </c>
      <c r="C71" s="7">
        <v>10</v>
      </c>
      <c r="D71" s="6">
        <v>1</v>
      </c>
      <c r="E71" s="7">
        <v>5</v>
      </c>
      <c r="F71" s="7">
        <v>5</v>
      </c>
    </row>
    <row r="72" spans="1:6">
      <c r="A72" s="9" t="s">
        <v>111</v>
      </c>
      <c r="B72" s="3" t="s">
        <v>112</v>
      </c>
      <c r="C72" s="7">
        <v>10</v>
      </c>
      <c r="D72" s="6">
        <v>1</v>
      </c>
      <c r="E72" s="7">
        <v>5</v>
      </c>
      <c r="F72" s="7">
        <v>5</v>
      </c>
    </row>
    <row r="73" spans="1:6">
      <c r="A73" s="95" t="s">
        <v>0</v>
      </c>
      <c r="B73" s="85"/>
      <c r="C73" s="14">
        <f>SUM(C54:C72)</f>
        <v>4776</v>
      </c>
      <c r="D73" s="14">
        <f t="shared" ref="D73:F73" si="2">SUM(D54:D72)</f>
        <v>87</v>
      </c>
      <c r="E73" s="14">
        <f t="shared" si="2"/>
        <v>2388</v>
      </c>
      <c r="F73" s="14">
        <f t="shared" si="2"/>
        <v>2388</v>
      </c>
    </row>
    <row r="74" spans="1:6">
      <c r="A74" s="146" t="s">
        <v>360</v>
      </c>
      <c r="B74" s="146"/>
      <c r="C74" s="146"/>
      <c r="D74" s="146"/>
      <c r="E74" s="146"/>
      <c r="F74" s="146"/>
    </row>
    <row r="75" spans="1:6">
      <c r="A75" s="9" t="s">
        <v>113</v>
      </c>
      <c r="B75" s="3" t="s">
        <v>114</v>
      </c>
      <c r="C75" s="7">
        <v>30</v>
      </c>
      <c r="D75" s="6">
        <v>2</v>
      </c>
      <c r="E75" s="7">
        <v>15</v>
      </c>
      <c r="F75" s="7">
        <v>15</v>
      </c>
    </row>
    <row r="76" spans="1:6">
      <c r="A76" s="9" t="s">
        <v>115</v>
      </c>
      <c r="B76" s="3" t="s">
        <v>116</v>
      </c>
      <c r="C76" s="5">
        <v>1290</v>
      </c>
      <c r="D76" s="6">
        <v>100</v>
      </c>
      <c r="E76" s="7">
        <v>645</v>
      </c>
      <c r="F76" s="7">
        <v>645</v>
      </c>
    </row>
    <row r="77" spans="1:6">
      <c r="A77" s="9" t="s">
        <v>117</v>
      </c>
      <c r="B77" s="3" t="s">
        <v>118</v>
      </c>
      <c r="C77" s="7">
        <v>700</v>
      </c>
      <c r="D77" s="6">
        <v>1</v>
      </c>
      <c r="E77" s="7">
        <v>350</v>
      </c>
      <c r="F77" s="7">
        <v>350</v>
      </c>
    </row>
    <row r="78" spans="1:6">
      <c r="A78" s="9" t="s">
        <v>119</v>
      </c>
      <c r="B78" s="3" t="s">
        <v>120</v>
      </c>
      <c r="C78" s="5">
        <v>5950</v>
      </c>
      <c r="D78" s="6">
        <v>1</v>
      </c>
      <c r="E78" s="5">
        <v>2975</v>
      </c>
      <c r="F78" s="5">
        <v>2975</v>
      </c>
    </row>
    <row r="79" spans="1:6">
      <c r="A79" s="9" t="s">
        <v>121</v>
      </c>
      <c r="B79" s="3" t="s">
        <v>122</v>
      </c>
      <c r="C79" s="5">
        <v>3975</v>
      </c>
      <c r="D79" s="6">
        <v>2</v>
      </c>
      <c r="E79" s="5">
        <v>1988</v>
      </c>
      <c r="F79" s="5">
        <v>1987</v>
      </c>
    </row>
    <row r="80" spans="1:6">
      <c r="A80" s="9" t="s">
        <v>123</v>
      </c>
      <c r="B80" s="3" t="s">
        <v>124</v>
      </c>
      <c r="C80" s="5">
        <v>4460</v>
      </c>
      <c r="D80" s="6">
        <v>2</v>
      </c>
      <c r="E80" s="5">
        <v>2230</v>
      </c>
      <c r="F80" s="5">
        <v>2230</v>
      </c>
    </row>
    <row r="81" spans="1:6">
      <c r="A81" s="9" t="s">
        <v>125</v>
      </c>
      <c r="B81" s="3" t="s">
        <v>126</v>
      </c>
      <c r="C81" s="7">
        <v>930</v>
      </c>
      <c r="D81" s="6">
        <v>1</v>
      </c>
      <c r="E81" s="7">
        <v>465</v>
      </c>
      <c r="F81" s="7">
        <v>465</v>
      </c>
    </row>
    <row r="82" spans="1:6">
      <c r="A82" s="9" t="s">
        <v>127</v>
      </c>
      <c r="B82" s="3" t="s">
        <v>128</v>
      </c>
      <c r="C82" s="7">
        <v>580</v>
      </c>
      <c r="D82" s="6">
        <v>2</v>
      </c>
      <c r="E82" s="7">
        <v>290</v>
      </c>
      <c r="F82" s="7">
        <v>290</v>
      </c>
    </row>
    <row r="83" spans="1:6">
      <c r="A83" s="9" t="s">
        <v>129</v>
      </c>
      <c r="B83" s="3" t="s">
        <v>130</v>
      </c>
      <c r="C83" s="5">
        <v>1540</v>
      </c>
      <c r="D83" s="6">
        <v>2</v>
      </c>
      <c r="E83" s="7">
        <v>770</v>
      </c>
      <c r="F83" s="7">
        <v>770</v>
      </c>
    </row>
    <row r="84" spans="1:6">
      <c r="A84" s="95" t="s">
        <v>0</v>
      </c>
      <c r="B84" s="85"/>
      <c r="C84" s="12">
        <f>SUM(C75:C83)</f>
        <v>19455</v>
      </c>
      <c r="D84" s="12">
        <f t="shared" ref="D84:F84" si="3">SUM(D75:D83)</f>
        <v>113</v>
      </c>
      <c r="E84" s="12">
        <f t="shared" si="3"/>
        <v>9728</v>
      </c>
      <c r="F84" s="12">
        <f t="shared" si="3"/>
        <v>9727</v>
      </c>
    </row>
    <row r="85" spans="1:6">
      <c r="A85" s="146" t="s">
        <v>361</v>
      </c>
      <c r="B85" s="146"/>
      <c r="C85" s="146"/>
      <c r="D85" s="146"/>
      <c r="E85" s="146"/>
      <c r="F85" s="146"/>
    </row>
    <row r="86" spans="1:6">
      <c r="A86" s="9" t="s">
        <v>131</v>
      </c>
      <c r="B86" s="88">
        <v>1113300038</v>
      </c>
      <c r="C86" s="7">
        <v>42</v>
      </c>
      <c r="D86" s="6">
        <v>1</v>
      </c>
      <c r="E86" s="7">
        <v>21</v>
      </c>
      <c r="F86" s="7">
        <v>21</v>
      </c>
    </row>
    <row r="87" spans="1:6">
      <c r="A87" s="9" t="s">
        <v>132</v>
      </c>
      <c r="B87" s="88">
        <v>1113300039</v>
      </c>
      <c r="C87" s="7">
        <v>6</v>
      </c>
      <c r="D87" s="6">
        <v>1</v>
      </c>
      <c r="E87" s="7">
        <v>3</v>
      </c>
      <c r="F87" s="7">
        <v>3</v>
      </c>
    </row>
    <row r="88" spans="1:6">
      <c r="A88" s="9" t="s">
        <v>133</v>
      </c>
      <c r="B88" s="88">
        <v>1113300040</v>
      </c>
      <c r="C88" s="5">
        <v>1280</v>
      </c>
      <c r="D88" s="6">
        <v>2</v>
      </c>
      <c r="E88" s="7">
        <v>640</v>
      </c>
      <c r="F88" s="7">
        <v>640</v>
      </c>
    </row>
    <row r="89" spans="1:6">
      <c r="A89" s="9" t="s">
        <v>134</v>
      </c>
      <c r="B89" s="88">
        <v>1113300041</v>
      </c>
      <c r="C89" s="7">
        <v>325</v>
      </c>
      <c r="D89" s="6">
        <v>1</v>
      </c>
      <c r="E89" s="7">
        <v>162</v>
      </c>
      <c r="F89" s="7">
        <v>163</v>
      </c>
    </row>
    <row r="90" spans="1:6">
      <c r="A90" s="9" t="s">
        <v>135</v>
      </c>
      <c r="B90" s="88">
        <v>1113300042</v>
      </c>
      <c r="C90" s="5">
        <v>1120</v>
      </c>
      <c r="D90" s="6">
        <v>2</v>
      </c>
      <c r="E90" s="7">
        <v>560</v>
      </c>
      <c r="F90" s="7">
        <v>560</v>
      </c>
    </row>
    <row r="91" spans="1:6">
      <c r="A91" s="9" t="s">
        <v>136</v>
      </c>
      <c r="B91" s="88">
        <v>1113300043</v>
      </c>
      <c r="C91" s="7">
        <v>6</v>
      </c>
      <c r="D91" s="6">
        <v>1</v>
      </c>
      <c r="E91" s="7">
        <v>3</v>
      </c>
      <c r="F91" s="7">
        <v>3</v>
      </c>
    </row>
    <row r="92" spans="1:6">
      <c r="A92" s="9" t="s">
        <v>137</v>
      </c>
      <c r="B92" s="88">
        <v>1113400005</v>
      </c>
      <c r="C92" s="7">
        <v>280</v>
      </c>
      <c r="D92" s="6">
        <v>1</v>
      </c>
      <c r="E92" s="7">
        <v>140</v>
      </c>
      <c r="F92" s="7">
        <v>140</v>
      </c>
    </row>
    <row r="93" spans="1:6">
      <c r="A93" s="9" t="s">
        <v>138</v>
      </c>
      <c r="B93" s="88">
        <v>1113500023</v>
      </c>
      <c r="C93" s="7">
        <v>47</v>
      </c>
      <c r="D93" s="6">
        <v>2</v>
      </c>
      <c r="E93" s="7">
        <v>23</v>
      </c>
      <c r="F93" s="7">
        <v>24</v>
      </c>
    </row>
    <row r="94" spans="1:6">
      <c r="A94" s="9" t="s">
        <v>139</v>
      </c>
      <c r="B94" s="88">
        <v>1113500024</v>
      </c>
      <c r="C94" s="7">
        <v>19.5</v>
      </c>
      <c r="D94" s="6">
        <v>2</v>
      </c>
      <c r="E94" s="7">
        <v>9.5</v>
      </c>
      <c r="F94" s="7">
        <v>10</v>
      </c>
    </row>
    <row r="95" spans="1:6">
      <c r="A95" s="9" t="s">
        <v>140</v>
      </c>
      <c r="B95" s="88">
        <v>1113800202</v>
      </c>
      <c r="C95" s="7">
        <v>300</v>
      </c>
      <c r="D95" s="6">
        <v>1</v>
      </c>
      <c r="E95" s="7">
        <v>150</v>
      </c>
      <c r="F95" s="7">
        <v>150</v>
      </c>
    </row>
    <row r="96" spans="1:6">
      <c r="A96" s="9" t="s">
        <v>141</v>
      </c>
      <c r="B96" s="88">
        <v>1113800203</v>
      </c>
      <c r="C96" s="7">
        <v>200</v>
      </c>
      <c r="D96" s="6">
        <v>1</v>
      </c>
      <c r="E96" s="7">
        <v>100</v>
      </c>
      <c r="F96" s="7">
        <v>100</v>
      </c>
    </row>
    <row r="97" spans="1:6">
      <c r="A97" s="9" t="s">
        <v>142</v>
      </c>
      <c r="B97" s="88">
        <v>1113800204</v>
      </c>
      <c r="C97" s="7">
        <v>355</v>
      </c>
      <c r="D97" s="6">
        <v>5</v>
      </c>
      <c r="E97" s="7">
        <v>177.5</v>
      </c>
      <c r="F97" s="7">
        <v>177.5</v>
      </c>
    </row>
    <row r="98" spans="1:6">
      <c r="A98" s="9" t="s">
        <v>143</v>
      </c>
      <c r="B98" s="88">
        <v>1113800205</v>
      </c>
      <c r="C98" s="7">
        <v>350</v>
      </c>
      <c r="D98" s="6">
        <v>7</v>
      </c>
      <c r="E98" s="7">
        <v>175</v>
      </c>
      <c r="F98" s="7">
        <v>175</v>
      </c>
    </row>
    <row r="99" spans="1:6">
      <c r="A99" s="9" t="s">
        <v>144</v>
      </c>
      <c r="B99" s="88">
        <v>1113800206</v>
      </c>
      <c r="C99" s="7">
        <v>140</v>
      </c>
      <c r="D99" s="6">
        <v>1</v>
      </c>
      <c r="E99" s="7">
        <v>70</v>
      </c>
      <c r="F99" s="7">
        <v>70</v>
      </c>
    </row>
    <row r="100" spans="1:6">
      <c r="A100" s="9" t="s">
        <v>144</v>
      </c>
      <c r="B100" s="88">
        <v>1113800207</v>
      </c>
      <c r="C100" s="7">
        <v>429</v>
      </c>
      <c r="D100" s="6">
        <v>3</v>
      </c>
      <c r="E100" s="7">
        <v>214</v>
      </c>
      <c r="F100" s="7">
        <v>215</v>
      </c>
    </row>
    <row r="101" spans="1:6">
      <c r="A101" s="9" t="s">
        <v>145</v>
      </c>
      <c r="B101" s="88">
        <v>1113800208</v>
      </c>
      <c r="C101" s="7">
        <v>59</v>
      </c>
      <c r="D101" s="6">
        <v>1</v>
      </c>
      <c r="E101" s="7">
        <v>29</v>
      </c>
      <c r="F101" s="7">
        <v>30</v>
      </c>
    </row>
    <row r="102" spans="1:6">
      <c r="A102" s="9" t="s">
        <v>145</v>
      </c>
      <c r="B102" s="88">
        <v>1113800209</v>
      </c>
      <c r="C102" s="7">
        <v>143</v>
      </c>
      <c r="D102" s="6">
        <v>1</v>
      </c>
      <c r="E102" s="7">
        <v>71</v>
      </c>
      <c r="F102" s="7">
        <v>72</v>
      </c>
    </row>
    <row r="103" spans="1:6">
      <c r="A103" s="9" t="s">
        <v>146</v>
      </c>
      <c r="B103" s="88">
        <v>1113800210</v>
      </c>
      <c r="C103" s="7">
        <v>70</v>
      </c>
      <c r="D103" s="6">
        <v>7</v>
      </c>
      <c r="E103" s="7">
        <v>35</v>
      </c>
      <c r="F103" s="7">
        <v>35</v>
      </c>
    </row>
    <row r="104" spans="1:6">
      <c r="A104" s="9" t="s">
        <v>146</v>
      </c>
      <c r="B104" s="88">
        <v>1113800211</v>
      </c>
      <c r="C104" s="7">
        <v>100</v>
      </c>
      <c r="D104" s="6">
        <v>5</v>
      </c>
      <c r="E104" s="7">
        <v>50</v>
      </c>
      <c r="F104" s="7">
        <v>50</v>
      </c>
    </row>
    <row r="105" spans="1:6">
      <c r="A105" s="9" t="s">
        <v>147</v>
      </c>
      <c r="B105" s="88">
        <v>1113800212</v>
      </c>
      <c r="C105" s="7">
        <v>720</v>
      </c>
      <c r="D105" s="6">
        <v>12</v>
      </c>
      <c r="E105" s="7">
        <v>360</v>
      </c>
      <c r="F105" s="7">
        <v>360</v>
      </c>
    </row>
    <row r="106" spans="1:6">
      <c r="A106" s="9" t="s">
        <v>148</v>
      </c>
      <c r="B106" s="88">
        <v>1113800213</v>
      </c>
      <c r="C106" s="7">
        <v>280</v>
      </c>
      <c r="D106" s="6">
        <v>1</v>
      </c>
      <c r="E106" s="7">
        <v>140</v>
      </c>
      <c r="F106" s="7">
        <v>140</v>
      </c>
    </row>
    <row r="107" spans="1:6">
      <c r="A107" s="9" t="s">
        <v>149</v>
      </c>
      <c r="B107" s="88">
        <v>1113800214</v>
      </c>
      <c r="C107" s="7">
        <v>10</v>
      </c>
      <c r="D107" s="6">
        <v>1</v>
      </c>
      <c r="E107" s="7">
        <v>5</v>
      </c>
      <c r="F107" s="7">
        <v>5</v>
      </c>
    </row>
    <row r="108" spans="1:6">
      <c r="A108" s="95" t="s">
        <v>0</v>
      </c>
      <c r="B108" s="85"/>
      <c r="C108" s="14">
        <f>SUM(C86:C107)</f>
        <v>6281.5</v>
      </c>
      <c r="D108" s="14">
        <f t="shared" ref="D108:F108" si="4">SUM(D86:D107)</f>
        <v>59</v>
      </c>
      <c r="E108" s="14">
        <f t="shared" si="4"/>
        <v>3138</v>
      </c>
      <c r="F108" s="14">
        <f t="shared" si="4"/>
        <v>3143.5</v>
      </c>
    </row>
    <row r="109" spans="1:6">
      <c r="A109" s="146" t="s">
        <v>362</v>
      </c>
      <c r="B109" s="146"/>
      <c r="C109" s="146"/>
      <c r="D109" s="146"/>
      <c r="E109" s="146"/>
      <c r="F109" s="146"/>
    </row>
    <row r="110" spans="1:6">
      <c r="A110" s="9" t="s">
        <v>168</v>
      </c>
      <c r="B110" s="4">
        <v>1113100098</v>
      </c>
      <c r="C110" s="7">
        <v>222.5</v>
      </c>
      <c r="D110" s="6">
        <v>1</v>
      </c>
      <c r="E110" s="7">
        <v>111</v>
      </c>
      <c r="F110" s="7">
        <v>111.5</v>
      </c>
    </row>
    <row r="111" spans="1:6">
      <c r="A111" s="9" t="s">
        <v>169</v>
      </c>
      <c r="B111" s="4">
        <v>1113100099</v>
      </c>
      <c r="C111" s="7">
        <v>10</v>
      </c>
      <c r="D111" s="6">
        <v>1</v>
      </c>
      <c r="E111" s="7">
        <v>5</v>
      </c>
      <c r="F111" s="7">
        <v>5</v>
      </c>
    </row>
    <row r="112" spans="1:6">
      <c r="A112" s="9" t="s">
        <v>170</v>
      </c>
      <c r="B112" s="4">
        <v>1113100100</v>
      </c>
      <c r="C112" s="7">
        <v>80</v>
      </c>
      <c r="D112" s="6">
        <v>8</v>
      </c>
      <c r="E112" s="7">
        <v>40</v>
      </c>
      <c r="F112" s="7">
        <v>40</v>
      </c>
    </row>
    <row r="113" spans="1:8">
      <c r="A113" s="9" t="s">
        <v>171</v>
      </c>
      <c r="B113" s="4">
        <v>1113100101</v>
      </c>
      <c r="C113" s="7">
        <v>80</v>
      </c>
      <c r="D113" s="6">
        <v>4</v>
      </c>
      <c r="E113" s="7">
        <v>40</v>
      </c>
      <c r="F113" s="7">
        <v>40</v>
      </c>
    </row>
    <row r="114" spans="1:8">
      <c r="A114" s="95" t="s">
        <v>0</v>
      </c>
      <c r="B114" s="96"/>
      <c r="C114" s="14">
        <f>SUM(C110:C113)</f>
        <v>392.5</v>
      </c>
      <c r="D114" s="14">
        <f t="shared" ref="D114:F114" si="5">SUM(D110:D113)</f>
        <v>14</v>
      </c>
      <c r="E114" s="14">
        <f t="shared" si="5"/>
        <v>196</v>
      </c>
      <c r="F114" s="14">
        <f t="shared" si="5"/>
        <v>196.5</v>
      </c>
    </row>
    <row r="115" spans="1:8">
      <c r="A115" s="146" t="s">
        <v>363</v>
      </c>
      <c r="B115" s="146"/>
      <c r="C115" s="146"/>
      <c r="D115" s="146"/>
      <c r="E115" s="146"/>
      <c r="F115" s="146"/>
    </row>
    <row r="116" spans="1:8">
      <c r="A116" s="9" t="s">
        <v>178</v>
      </c>
      <c r="B116" s="3" t="s">
        <v>179</v>
      </c>
      <c r="C116" s="7">
        <v>96</v>
      </c>
      <c r="D116" s="6">
        <v>1</v>
      </c>
      <c r="E116" s="7">
        <v>48</v>
      </c>
      <c r="F116" s="7">
        <v>48</v>
      </c>
    </row>
    <row r="117" spans="1:8">
      <c r="A117" s="9" t="s">
        <v>180</v>
      </c>
      <c r="B117" s="3" t="s">
        <v>181</v>
      </c>
      <c r="C117" s="7">
        <v>210</v>
      </c>
      <c r="D117" s="6">
        <v>3</v>
      </c>
      <c r="E117" s="7">
        <v>105</v>
      </c>
      <c r="F117" s="7">
        <v>105</v>
      </c>
    </row>
    <row r="118" spans="1:8">
      <c r="A118" s="95" t="s">
        <v>0</v>
      </c>
      <c r="B118" s="85"/>
      <c r="C118" s="14">
        <f>SUM(C116:C117)</f>
        <v>306</v>
      </c>
      <c r="D118" s="14">
        <f t="shared" ref="D118:F118" si="6">SUM(D116:D117)</f>
        <v>4</v>
      </c>
      <c r="E118" s="14">
        <f t="shared" si="6"/>
        <v>153</v>
      </c>
      <c r="F118" s="14">
        <f t="shared" si="6"/>
        <v>153</v>
      </c>
    </row>
    <row r="119" spans="1:8">
      <c r="A119" s="146" t="s">
        <v>364</v>
      </c>
      <c r="B119" s="146"/>
      <c r="C119" s="146"/>
      <c r="D119" s="146"/>
      <c r="E119" s="146"/>
      <c r="F119" s="146"/>
    </row>
    <row r="120" spans="1:8">
      <c r="A120" s="9" t="s">
        <v>291</v>
      </c>
      <c r="B120" s="4">
        <v>1113100107</v>
      </c>
      <c r="C120" s="7">
        <v>480</v>
      </c>
      <c r="D120" s="6">
        <v>60</v>
      </c>
      <c r="E120" s="7">
        <v>240</v>
      </c>
      <c r="F120" s="7">
        <v>240</v>
      </c>
    </row>
    <row r="121" spans="1:8">
      <c r="A121" s="9" t="s">
        <v>292</v>
      </c>
      <c r="B121" s="4">
        <v>1113100108</v>
      </c>
      <c r="C121" s="7">
        <v>129</v>
      </c>
      <c r="D121" s="6">
        <v>1</v>
      </c>
      <c r="E121" s="7">
        <v>64.5</v>
      </c>
      <c r="F121" s="7">
        <v>64.5</v>
      </c>
    </row>
    <row r="122" spans="1:8">
      <c r="A122" s="9" t="s">
        <v>293</v>
      </c>
      <c r="B122" s="4">
        <v>1113100109</v>
      </c>
      <c r="C122" s="5">
        <v>28000</v>
      </c>
      <c r="D122" s="6">
        <v>14</v>
      </c>
      <c r="E122" s="5">
        <v>8797.43</v>
      </c>
      <c r="F122" s="5">
        <v>19202.57</v>
      </c>
    </row>
    <row r="123" spans="1:8">
      <c r="A123" s="9" t="s">
        <v>294</v>
      </c>
      <c r="B123" s="4">
        <v>1113100110</v>
      </c>
      <c r="C123" s="7">
        <v>250</v>
      </c>
      <c r="D123" s="6">
        <v>1</v>
      </c>
      <c r="E123" s="7">
        <v>125</v>
      </c>
      <c r="F123" s="7">
        <v>125</v>
      </c>
    </row>
    <row r="124" spans="1:8">
      <c r="A124" s="9" t="s">
        <v>295</v>
      </c>
      <c r="B124" s="4">
        <v>1113100111</v>
      </c>
      <c r="C124" s="7">
        <v>550</v>
      </c>
      <c r="D124" s="6">
        <v>1</v>
      </c>
      <c r="E124" s="7">
        <v>275</v>
      </c>
      <c r="F124" s="7">
        <v>275</v>
      </c>
    </row>
    <row r="125" spans="1:8">
      <c r="A125" s="95" t="s">
        <v>0</v>
      </c>
      <c r="B125" s="96"/>
      <c r="C125" s="14">
        <f>SUM(C120:C124)</f>
        <v>29409</v>
      </c>
      <c r="D125" s="14">
        <f t="shared" ref="D125:F125" si="7">SUM(D120:D124)</f>
        <v>77</v>
      </c>
      <c r="E125" s="14">
        <f t="shared" si="7"/>
        <v>9501.93</v>
      </c>
      <c r="F125" s="14">
        <f t="shared" si="7"/>
        <v>19907.07</v>
      </c>
    </row>
    <row r="126" spans="1:8">
      <c r="A126" s="146" t="s">
        <v>365</v>
      </c>
      <c r="B126" s="146"/>
      <c r="C126" s="146"/>
      <c r="D126" s="146"/>
      <c r="E126" s="146"/>
      <c r="F126" s="146"/>
      <c r="G126" s="1"/>
      <c r="H126" s="1"/>
    </row>
    <row r="127" spans="1:8">
      <c r="A127" s="9" t="s">
        <v>301</v>
      </c>
      <c r="B127" s="3" t="s">
        <v>302</v>
      </c>
      <c r="C127" s="7">
        <v>100</v>
      </c>
      <c r="D127" s="6">
        <v>2</v>
      </c>
      <c r="E127" s="7">
        <v>50</v>
      </c>
      <c r="F127" s="7">
        <v>50</v>
      </c>
      <c r="G127" s="1"/>
      <c r="H127" s="1"/>
    </row>
    <row r="128" spans="1:8">
      <c r="A128" s="9" t="s">
        <v>303</v>
      </c>
      <c r="B128" s="3" t="s">
        <v>304</v>
      </c>
      <c r="C128" s="7">
        <v>96</v>
      </c>
      <c r="D128" s="6">
        <v>1</v>
      </c>
      <c r="E128" s="7">
        <v>48</v>
      </c>
      <c r="F128" s="7">
        <v>48</v>
      </c>
      <c r="G128" s="1"/>
      <c r="H128" s="1"/>
    </row>
    <row r="129" spans="1:8">
      <c r="A129" s="95" t="s">
        <v>0</v>
      </c>
      <c r="B129" s="85"/>
      <c r="C129" s="14">
        <f>SUM(C127:C128)</f>
        <v>196</v>
      </c>
      <c r="D129" s="14">
        <f t="shared" ref="D129:F129" si="8">SUM(D127:D128)</f>
        <v>3</v>
      </c>
      <c r="E129" s="14">
        <f t="shared" si="8"/>
        <v>98</v>
      </c>
      <c r="F129" s="14">
        <f t="shared" si="8"/>
        <v>98</v>
      </c>
      <c r="G129" s="1"/>
      <c r="H129" s="1"/>
    </row>
    <row r="130" spans="1:8">
      <c r="A130" s="146" t="s">
        <v>366</v>
      </c>
      <c r="B130" s="146"/>
      <c r="C130" s="146"/>
      <c r="D130" s="146"/>
      <c r="E130" s="146"/>
      <c r="F130" s="146"/>
    </row>
    <row r="131" spans="1:8">
      <c r="A131" s="9" t="s">
        <v>305</v>
      </c>
      <c r="B131" s="4">
        <v>1113100112</v>
      </c>
      <c r="C131" s="7">
        <v>25</v>
      </c>
      <c r="D131" s="6">
        <v>1</v>
      </c>
      <c r="E131" s="7">
        <v>12.5</v>
      </c>
      <c r="F131" s="7">
        <v>12.5</v>
      </c>
    </row>
    <row r="132" spans="1:8">
      <c r="A132" s="9" t="s">
        <v>306</v>
      </c>
      <c r="B132" s="4">
        <v>1113100113</v>
      </c>
      <c r="C132" s="7">
        <v>20</v>
      </c>
      <c r="D132" s="6">
        <v>1</v>
      </c>
      <c r="E132" s="7">
        <v>10</v>
      </c>
      <c r="F132" s="7">
        <v>10</v>
      </c>
    </row>
    <row r="133" spans="1:8">
      <c r="A133" s="95" t="s">
        <v>0</v>
      </c>
      <c r="B133" s="96"/>
      <c r="C133" s="14">
        <f>SUM(C131:C132)</f>
        <v>45</v>
      </c>
      <c r="D133" s="14">
        <f t="shared" ref="D133:F133" si="9">SUM(D131:D132)</f>
        <v>2</v>
      </c>
      <c r="E133" s="14">
        <f t="shared" si="9"/>
        <v>22.5</v>
      </c>
      <c r="F133" s="14">
        <f t="shared" si="9"/>
        <v>22.5</v>
      </c>
    </row>
    <row r="134" spans="1:8">
      <c r="A134" s="146" t="s">
        <v>367</v>
      </c>
      <c r="B134" s="146"/>
      <c r="C134" s="146"/>
      <c r="D134" s="146"/>
      <c r="E134" s="146"/>
      <c r="F134" s="146"/>
    </row>
    <row r="135" spans="1:8">
      <c r="A135" s="87" t="s">
        <v>307</v>
      </c>
      <c r="B135" s="88">
        <v>1113000089</v>
      </c>
      <c r="C135" s="89">
        <v>7200</v>
      </c>
      <c r="D135" s="90">
        <v>1</v>
      </c>
      <c r="E135" s="93"/>
      <c r="F135" s="89">
        <v>7200</v>
      </c>
    </row>
    <row r="136" spans="1:8">
      <c r="A136" s="87" t="s">
        <v>434</v>
      </c>
      <c r="B136" s="88">
        <v>1113800279</v>
      </c>
      <c r="C136" s="91">
        <v>95</v>
      </c>
      <c r="D136" s="90">
        <v>1</v>
      </c>
      <c r="E136" s="91">
        <v>47</v>
      </c>
      <c r="F136" s="91">
        <v>48</v>
      </c>
    </row>
    <row r="137" spans="1:8">
      <c r="A137" s="87" t="s">
        <v>435</v>
      </c>
      <c r="B137" s="88">
        <v>1113800280</v>
      </c>
      <c r="C137" s="91">
        <v>350</v>
      </c>
      <c r="D137" s="90">
        <v>1</v>
      </c>
      <c r="E137" s="91">
        <v>285</v>
      </c>
      <c r="F137" s="91">
        <v>65</v>
      </c>
    </row>
    <row r="138" spans="1:8">
      <c r="A138" s="87" t="s">
        <v>436</v>
      </c>
      <c r="B138" s="88">
        <v>1113800281</v>
      </c>
      <c r="C138" s="91">
        <v>164</v>
      </c>
      <c r="D138" s="90">
        <v>2</v>
      </c>
      <c r="E138" s="91">
        <v>82</v>
      </c>
      <c r="F138" s="91">
        <v>82</v>
      </c>
    </row>
    <row r="139" spans="1:8">
      <c r="A139" s="87" t="s">
        <v>437</v>
      </c>
      <c r="B139" s="88">
        <v>1113800282</v>
      </c>
      <c r="C139" s="91">
        <v>204</v>
      </c>
      <c r="D139" s="90">
        <v>1</v>
      </c>
      <c r="E139" s="91">
        <v>102</v>
      </c>
      <c r="F139" s="91">
        <v>102</v>
      </c>
    </row>
    <row r="140" spans="1:8">
      <c r="A140" s="87" t="s">
        <v>438</v>
      </c>
      <c r="B140" s="88">
        <v>1113800283</v>
      </c>
      <c r="C140" s="89">
        <v>1100</v>
      </c>
      <c r="D140" s="90">
        <v>2</v>
      </c>
      <c r="E140" s="91">
        <v>550</v>
      </c>
      <c r="F140" s="91">
        <v>550</v>
      </c>
    </row>
    <row r="141" spans="1:8">
      <c r="A141" s="87" t="s">
        <v>439</v>
      </c>
      <c r="B141" s="88">
        <v>1113800284</v>
      </c>
      <c r="C141" s="89">
        <v>1550</v>
      </c>
      <c r="D141" s="90">
        <v>10</v>
      </c>
      <c r="E141" s="91">
        <v>775</v>
      </c>
      <c r="F141" s="91">
        <v>775</v>
      </c>
    </row>
    <row r="142" spans="1:8">
      <c r="A142" s="87" t="s">
        <v>440</v>
      </c>
      <c r="B142" s="88">
        <v>1113800285</v>
      </c>
      <c r="C142" s="89">
        <v>1468</v>
      </c>
      <c r="D142" s="90">
        <v>17</v>
      </c>
      <c r="E142" s="91">
        <v>734</v>
      </c>
      <c r="F142" s="91">
        <v>734</v>
      </c>
    </row>
    <row r="143" spans="1:8">
      <c r="A143" s="87" t="s">
        <v>441</v>
      </c>
      <c r="B143" s="88">
        <v>1113800286</v>
      </c>
      <c r="C143" s="91">
        <v>162</v>
      </c>
      <c r="D143" s="90">
        <v>1</v>
      </c>
      <c r="E143" s="91">
        <v>81</v>
      </c>
      <c r="F143" s="91">
        <v>81</v>
      </c>
    </row>
    <row r="144" spans="1:8" ht="22.5">
      <c r="A144" s="87" t="s">
        <v>442</v>
      </c>
      <c r="B144" s="88">
        <v>1113800287</v>
      </c>
      <c r="C144" s="89">
        <v>1550</v>
      </c>
      <c r="D144" s="90">
        <v>1</v>
      </c>
      <c r="E144" s="93"/>
      <c r="F144" s="89">
        <v>1550</v>
      </c>
    </row>
    <row r="145" spans="1:6">
      <c r="A145" s="95" t="s">
        <v>0</v>
      </c>
      <c r="B145" s="96"/>
      <c r="C145" s="12">
        <f>SUM(C135:C144)</f>
        <v>13843</v>
      </c>
      <c r="D145" s="12">
        <f t="shared" ref="D145:F145" si="10">SUM(D135:D144)</f>
        <v>37</v>
      </c>
      <c r="E145" s="12">
        <f t="shared" si="10"/>
        <v>2656</v>
      </c>
      <c r="F145" s="12">
        <f t="shared" si="10"/>
        <v>11187</v>
      </c>
    </row>
    <row r="146" spans="1:6">
      <c r="A146" s="146" t="s">
        <v>368</v>
      </c>
      <c r="B146" s="146"/>
      <c r="C146" s="146"/>
      <c r="D146" s="146"/>
      <c r="E146" s="146"/>
      <c r="F146" s="146"/>
    </row>
    <row r="147" spans="1:6">
      <c r="A147" s="9" t="s">
        <v>312</v>
      </c>
      <c r="B147" s="3" t="s">
        <v>313</v>
      </c>
      <c r="C147" s="7">
        <v>220</v>
      </c>
      <c r="D147" s="6">
        <v>1</v>
      </c>
      <c r="E147" s="7">
        <v>110</v>
      </c>
      <c r="F147" s="7">
        <v>110</v>
      </c>
    </row>
    <row r="148" spans="1:6">
      <c r="A148" s="95" t="s">
        <v>0</v>
      </c>
      <c r="B148" s="85"/>
      <c r="C148" s="14">
        <f>SUM(C147)</f>
        <v>220</v>
      </c>
      <c r="D148" s="14">
        <f t="shared" ref="D148:F148" si="11">SUM(D147)</f>
        <v>1</v>
      </c>
      <c r="E148" s="14">
        <f t="shared" si="11"/>
        <v>110</v>
      </c>
      <c r="F148" s="14">
        <f t="shared" si="11"/>
        <v>110</v>
      </c>
    </row>
    <row r="149" spans="1:6">
      <c r="A149" s="146" t="s">
        <v>369</v>
      </c>
      <c r="B149" s="146"/>
      <c r="C149" s="146"/>
      <c r="D149" s="146"/>
      <c r="E149" s="146"/>
      <c r="F149" s="146"/>
    </row>
    <row r="150" spans="1:6">
      <c r="A150" s="87" t="s">
        <v>443</v>
      </c>
      <c r="B150" s="88">
        <v>1113300132</v>
      </c>
      <c r="C150" s="91">
        <v>15</v>
      </c>
      <c r="D150" s="90">
        <v>1</v>
      </c>
      <c r="E150" s="93"/>
      <c r="F150" s="91">
        <v>15</v>
      </c>
    </row>
    <row r="151" spans="1:6">
      <c r="A151" s="87" t="s">
        <v>444</v>
      </c>
      <c r="B151" s="88">
        <v>1113300133</v>
      </c>
      <c r="C151" s="91">
        <v>158</v>
      </c>
      <c r="D151" s="90">
        <v>8</v>
      </c>
      <c r="E151" s="93"/>
      <c r="F151" s="91">
        <v>158</v>
      </c>
    </row>
    <row r="152" spans="1:6">
      <c r="A152" s="87" t="s">
        <v>445</v>
      </c>
      <c r="B152" s="88">
        <v>1113300134</v>
      </c>
      <c r="C152" s="91">
        <v>720</v>
      </c>
      <c r="D152" s="90">
        <v>12</v>
      </c>
      <c r="E152" s="93"/>
      <c r="F152" s="91">
        <v>720</v>
      </c>
    </row>
    <row r="153" spans="1:6">
      <c r="A153" s="87" t="s">
        <v>446</v>
      </c>
      <c r="B153" s="88">
        <v>1113300135</v>
      </c>
      <c r="C153" s="91">
        <v>60</v>
      </c>
      <c r="D153" s="90">
        <v>2</v>
      </c>
      <c r="E153" s="93"/>
      <c r="F153" s="91">
        <v>60</v>
      </c>
    </row>
    <row r="154" spans="1:6">
      <c r="A154" s="87" t="s">
        <v>447</v>
      </c>
      <c r="B154" s="88">
        <v>1113300136</v>
      </c>
      <c r="C154" s="91">
        <v>210</v>
      </c>
      <c r="D154" s="90">
        <v>14</v>
      </c>
      <c r="E154" s="93"/>
      <c r="F154" s="91">
        <v>210</v>
      </c>
    </row>
    <row r="155" spans="1:6">
      <c r="A155" s="87" t="s">
        <v>448</v>
      </c>
      <c r="B155" s="88">
        <v>1113300137</v>
      </c>
      <c r="C155" s="91">
        <v>100</v>
      </c>
      <c r="D155" s="90">
        <v>2</v>
      </c>
      <c r="E155" s="93"/>
      <c r="F155" s="91">
        <v>100</v>
      </c>
    </row>
    <row r="156" spans="1:6">
      <c r="A156" s="87" t="s">
        <v>449</v>
      </c>
      <c r="B156" s="88">
        <v>1113500042</v>
      </c>
      <c r="C156" s="91">
        <v>645</v>
      </c>
      <c r="D156" s="90">
        <v>1</v>
      </c>
      <c r="E156" s="93"/>
      <c r="F156" s="91">
        <v>645</v>
      </c>
    </row>
    <row r="157" spans="1:6">
      <c r="A157" s="87" t="s">
        <v>450</v>
      </c>
      <c r="B157" s="88">
        <v>1113500043</v>
      </c>
      <c r="C157" s="89">
        <v>4440</v>
      </c>
      <c r="D157" s="90">
        <v>1</v>
      </c>
      <c r="E157" s="93"/>
      <c r="F157" s="89">
        <v>4440</v>
      </c>
    </row>
    <row r="158" spans="1:6">
      <c r="A158" s="87" t="s">
        <v>451</v>
      </c>
      <c r="B158" s="88">
        <v>1113500044</v>
      </c>
      <c r="C158" s="91">
        <v>299</v>
      </c>
      <c r="D158" s="90">
        <v>1</v>
      </c>
      <c r="E158" s="93"/>
      <c r="F158" s="91">
        <v>299</v>
      </c>
    </row>
    <row r="159" spans="1:6">
      <c r="A159" s="87" t="s">
        <v>452</v>
      </c>
      <c r="B159" s="88">
        <v>1113800288</v>
      </c>
      <c r="C159" s="91">
        <v>6</v>
      </c>
      <c r="D159" s="90">
        <v>1</v>
      </c>
      <c r="E159" s="93"/>
      <c r="F159" s="91">
        <v>6</v>
      </c>
    </row>
    <row r="160" spans="1:6">
      <c r="A160" s="87" t="s">
        <v>453</v>
      </c>
      <c r="B160" s="88">
        <v>1113800289</v>
      </c>
      <c r="C160" s="91">
        <v>38</v>
      </c>
      <c r="D160" s="90">
        <v>18</v>
      </c>
      <c r="E160" s="93"/>
      <c r="F160" s="91">
        <v>38</v>
      </c>
    </row>
    <row r="161" spans="1:6">
      <c r="A161" s="87" t="s">
        <v>454</v>
      </c>
      <c r="B161" s="88">
        <v>1113800290</v>
      </c>
      <c r="C161" s="91">
        <v>60</v>
      </c>
      <c r="D161" s="90">
        <v>1</v>
      </c>
      <c r="E161" s="93"/>
      <c r="F161" s="91">
        <v>60</v>
      </c>
    </row>
    <row r="162" spans="1:6">
      <c r="A162" s="87" t="s">
        <v>455</v>
      </c>
      <c r="B162" s="88">
        <v>1113800291</v>
      </c>
      <c r="C162" s="91">
        <v>4</v>
      </c>
      <c r="D162" s="90">
        <v>1</v>
      </c>
      <c r="E162" s="93"/>
      <c r="F162" s="91">
        <v>4</v>
      </c>
    </row>
    <row r="163" spans="1:6">
      <c r="A163" s="87" t="s">
        <v>456</v>
      </c>
      <c r="B163" s="88">
        <v>1113800292</v>
      </c>
      <c r="C163" s="91">
        <v>6</v>
      </c>
      <c r="D163" s="90">
        <v>10</v>
      </c>
      <c r="E163" s="93"/>
      <c r="F163" s="91">
        <v>6</v>
      </c>
    </row>
    <row r="164" spans="1:6">
      <c r="A164" s="87" t="s">
        <v>457</v>
      </c>
      <c r="B164" s="88">
        <v>1113800293</v>
      </c>
      <c r="C164" s="91">
        <v>600</v>
      </c>
      <c r="D164" s="90">
        <v>1</v>
      </c>
      <c r="E164" s="93"/>
      <c r="F164" s="91">
        <v>600</v>
      </c>
    </row>
    <row r="165" spans="1:6">
      <c r="A165" s="87" t="s">
        <v>458</v>
      </c>
      <c r="B165" s="88">
        <v>1113800294</v>
      </c>
      <c r="C165" s="91">
        <v>150</v>
      </c>
      <c r="D165" s="90">
        <v>1</v>
      </c>
      <c r="E165" s="93"/>
      <c r="F165" s="91">
        <v>150</v>
      </c>
    </row>
    <row r="166" spans="1:6">
      <c r="A166" s="87" t="s">
        <v>459</v>
      </c>
      <c r="B166" s="88">
        <v>1113800295</v>
      </c>
      <c r="C166" s="89">
        <v>1750</v>
      </c>
      <c r="D166" s="90">
        <v>1</v>
      </c>
      <c r="E166" s="93"/>
      <c r="F166" s="89">
        <v>1750</v>
      </c>
    </row>
    <row r="167" spans="1:6">
      <c r="A167" s="87" t="s">
        <v>460</v>
      </c>
      <c r="B167" s="88">
        <v>1113800296</v>
      </c>
      <c r="C167" s="91">
        <v>96</v>
      </c>
      <c r="D167" s="90">
        <v>8</v>
      </c>
      <c r="E167" s="93"/>
      <c r="F167" s="91">
        <v>96</v>
      </c>
    </row>
    <row r="168" spans="1:6">
      <c r="A168" s="87" t="s">
        <v>461</v>
      </c>
      <c r="B168" s="88">
        <v>1113800297</v>
      </c>
      <c r="C168" s="91">
        <v>44</v>
      </c>
      <c r="D168" s="90">
        <v>4</v>
      </c>
      <c r="E168" s="93"/>
      <c r="F168" s="91">
        <v>44</v>
      </c>
    </row>
    <row r="169" spans="1:6">
      <c r="A169" s="87" t="s">
        <v>462</v>
      </c>
      <c r="B169" s="88">
        <v>1113800298</v>
      </c>
      <c r="C169" s="91">
        <v>60</v>
      </c>
      <c r="D169" s="90">
        <v>1</v>
      </c>
      <c r="E169" s="93"/>
      <c r="F169" s="91">
        <v>60</v>
      </c>
    </row>
    <row r="170" spans="1:6">
      <c r="A170" s="87" t="s">
        <v>463</v>
      </c>
      <c r="B170" s="88">
        <v>1113800299</v>
      </c>
      <c r="C170" s="89">
        <v>1195</v>
      </c>
      <c r="D170" s="90">
        <v>20</v>
      </c>
      <c r="E170" s="93"/>
      <c r="F170" s="89">
        <v>1195</v>
      </c>
    </row>
    <row r="171" spans="1:6">
      <c r="A171" s="87" t="s">
        <v>464</v>
      </c>
      <c r="B171" s="88">
        <v>1113800300</v>
      </c>
      <c r="C171" s="91">
        <v>143</v>
      </c>
      <c r="D171" s="90">
        <v>5</v>
      </c>
      <c r="E171" s="93"/>
      <c r="F171" s="91">
        <v>143</v>
      </c>
    </row>
    <row r="172" spans="1:6">
      <c r="A172" s="87" t="s">
        <v>465</v>
      </c>
      <c r="B172" s="88">
        <v>1113800301</v>
      </c>
      <c r="C172" s="91">
        <v>41</v>
      </c>
      <c r="D172" s="90">
        <v>2</v>
      </c>
      <c r="E172" s="93"/>
      <c r="F172" s="91">
        <v>41</v>
      </c>
    </row>
    <row r="173" spans="1:6">
      <c r="A173" s="95" t="s">
        <v>0</v>
      </c>
      <c r="B173" s="85"/>
      <c r="C173" s="14">
        <f>SUM(C150:C172)</f>
        <v>10840</v>
      </c>
      <c r="D173" s="14">
        <f t="shared" ref="D173:F173" si="12">SUM(D150:D172)</f>
        <v>116</v>
      </c>
      <c r="E173" s="14">
        <f t="shared" si="12"/>
        <v>0</v>
      </c>
      <c r="F173" s="14">
        <f t="shared" si="12"/>
        <v>10840</v>
      </c>
    </row>
    <row r="174" spans="1:6">
      <c r="A174" s="149" t="s">
        <v>433</v>
      </c>
      <c r="B174" s="150"/>
      <c r="C174" s="150"/>
      <c r="D174" s="150"/>
      <c r="E174" s="150"/>
      <c r="F174" s="151"/>
    </row>
    <row r="175" spans="1:6">
      <c r="A175" s="87" t="s">
        <v>466</v>
      </c>
      <c r="B175" s="88">
        <v>1113100131</v>
      </c>
      <c r="C175" s="89">
        <v>2100</v>
      </c>
      <c r="D175" s="90">
        <v>1</v>
      </c>
      <c r="E175" s="89">
        <v>1050</v>
      </c>
      <c r="F175" s="89">
        <v>1050</v>
      </c>
    </row>
    <row r="176" spans="1:6">
      <c r="A176" s="87" t="s">
        <v>467</v>
      </c>
      <c r="B176" s="88">
        <v>1113300138</v>
      </c>
      <c r="C176" s="91">
        <v>429</v>
      </c>
      <c r="D176" s="90">
        <v>3</v>
      </c>
      <c r="E176" s="91">
        <v>214</v>
      </c>
      <c r="F176" s="91">
        <v>215</v>
      </c>
    </row>
    <row r="177" spans="1:6">
      <c r="A177" s="87" t="s">
        <v>468</v>
      </c>
      <c r="B177" s="88">
        <v>1113300139</v>
      </c>
      <c r="C177" s="91">
        <v>21</v>
      </c>
      <c r="D177" s="90">
        <v>2</v>
      </c>
      <c r="E177" s="91">
        <v>10</v>
      </c>
      <c r="F177" s="91">
        <v>11</v>
      </c>
    </row>
    <row r="178" spans="1:6">
      <c r="A178" s="87" t="s">
        <v>469</v>
      </c>
      <c r="B178" s="88">
        <v>1113300140</v>
      </c>
      <c r="C178" s="91">
        <v>80</v>
      </c>
      <c r="D178" s="90">
        <v>1</v>
      </c>
      <c r="E178" s="91">
        <v>40</v>
      </c>
      <c r="F178" s="91">
        <v>40</v>
      </c>
    </row>
    <row r="179" spans="1:6">
      <c r="A179" s="87" t="s">
        <v>470</v>
      </c>
      <c r="B179" s="88">
        <v>1113400009</v>
      </c>
      <c r="C179" s="91">
        <v>650</v>
      </c>
      <c r="D179" s="90">
        <v>2</v>
      </c>
      <c r="E179" s="91">
        <v>325</v>
      </c>
      <c r="F179" s="91">
        <v>325</v>
      </c>
    </row>
    <row r="180" spans="1:6">
      <c r="A180" s="87" t="s">
        <v>471</v>
      </c>
      <c r="B180" s="88">
        <v>1113800304</v>
      </c>
      <c r="C180" s="91">
        <v>399</v>
      </c>
      <c r="D180" s="90">
        <v>1</v>
      </c>
      <c r="E180" s="91">
        <v>199</v>
      </c>
      <c r="F180" s="91">
        <v>200</v>
      </c>
    </row>
    <row r="181" spans="1:6">
      <c r="A181" s="87" t="s">
        <v>472</v>
      </c>
      <c r="B181" s="88">
        <v>1113800305</v>
      </c>
      <c r="C181" s="91">
        <v>26</v>
      </c>
      <c r="D181" s="90">
        <v>4</v>
      </c>
      <c r="E181" s="91">
        <v>13</v>
      </c>
      <c r="F181" s="91">
        <v>13</v>
      </c>
    </row>
    <row r="182" spans="1:6">
      <c r="A182" s="87" t="s">
        <v>473</v>
      </c>
      <c r="B182" s="88">
        <v>1113800306</v>
      </c>
      <c r="C182" s="91">
        <v>26</v>
      </c>
      <c r="D182" s="90">
        <v>1</v>
      </c>
      <c r="E182" s="91">
        <v>13</v>
      </c>
      <c r="F182" s="91">
        <v>13</v>
      </c>
    </row>
    <row r="183" spans="1:6">
      <c r="A183" s="87" t="s">
        <v>474</v>
      </c>
      <c r="B183" s="88">
        <v>1113800307</v>
      </c>
      <c r="C183" s="91">
        <v>76</v>
      </c>
      <c r="D183" s="90">
        <v>3</v>
      </c>
      <c r="E183" s="91">
        <v>38</v>
      </c>
      <c r="F183" s="91">
        <v>38</v>
      </c>
    </row>
    <row r="184" spans="1:6">
      <c r="A184" s="87" t="s">
        <v>475</v>
      </c>
      <c r="B184" s="88">
        <v>1113800308</v>
      </c>
      <c r="C184" s="91">
        <v>10</v>
      </c>
      <c r="D184" s="90">
        <v>1</v>
      </c>
      <c r="E184" s="91">
        <v>5</v>
      </c>
      <c r="F184" s="91">
        <v>5</v>
      </c>
    </row>
    <row r="185" spans="1:6">
      <c r="A185" s="87" t="s">
        <v>476</v>
      </c>
      <c r="B185" s="88">
        <v>1113800309</v>
      </c>
      <c r="C185" s="91">
        <v>110</v>
      </c>
      <c r="D185" s="90">
        <v>1</v>
      </c>
      <c r="E185" s="91">
        <v>55</v>
      </c>
      <c r="F185" s="91">
        <v>55</v>
      </c>
    </row>
    <row r="186" spans="1:6">
      <c r="A186" s="87" t="s">
        <v>477</v>
      </c>
      <c r="B186" s="88">
        <v>1113800310</v>
      </c>
      <c r="C186" s="91">
        <v>16</v>
      </c>
      <c r="D186" s="90">
        <v>1</v>
      </c>
      <c r="E186" s="91">
        <v>8</v>
      </c>
      <c r="F186" s="91">
        <v>8</v>
      </c>
    </row>
    <row r="187" spans="1:6">
      <c r="A187" s="87" t="s">
        <v>478</v>
      </c>
      <c r="B187" s="88">
        <v>1113800311</v>
      </c>
      <c r="C187" s="91">
        <v>155</v>
      </c>
      <c r="D187" s="90">
        <v>1</v>
      </c>
      <c r="E187" s="91">
        <v>77</v>
      </c>
      <c r="F187" s="91">
        <v>78</v>
      </c>
    </row>
    <row r="188" spans="1:6">
      <c r="A188" s="87" t="s">
        <v>479</v>
      </c>
      <c r="B188" s="88">
        <v>1113800312</v>
      </c>
      <c r="C188" s="91">
        <v>10</v>
      </c>
      <c r="D188" s="90">
        <v>1</v>
      </c>
      <c r="E188" s="91">
        <v>5</v>
      </c>
      <c r="F188" s="91">
        <v>5</v>
      </c>
    </row>
    <row r="189" spans="1:6">
      <c r="A189" s="87" t="s">
        <v>480</v>
      </c>
      <c r="B189" s="88">
        <v>1113800313</v>
      </c>
      <c r="C189" s="91">
        <v>408</v>
      </c>
      <c r="D189" s="90">
        <v>17</v>
      </c>
      <c r="E189" s="91">
        <v>204</v>
      </c>
      <c r="F189" s="91">
        <v>204</v>
      </c>
    </row>
    <row r="190" spans="1:6" ht="22.5">
      <c r="A190" s="87" t="s">
        <v>481</v>
      </c>
      <c r="B190" s="88">
        <v>1113800314</v>
      </c>
      <c r="C190" s="91">
        <v>770</v>
      </c>
      <c r="D190" s="90">
        <v>1</v>
      </c>
      <c r="E190" s="91">
        <v>385</v>
      </c>
      <c r="F190" s="91">
        <v>385</v>
      </c>
    </row>
    <row r="191" spans="1:6">
      <c r="A191" s="87" t="s">
        <v>482</v>
      </c>
      <c r="B191" s="88">
        <v>1113800315</v>
      </c>
      <c r="C191" s="91">
        <v>40</v>
      </c>
      <c r="D191" s="90">
        <v>1</v>
      </c>
      <c r="E191" s="91">
        <v>20</v>
      </c>
      <c r="F191" s="91">
        <v>20</v>
      </c>
    </row>
    <row r="192" spans="1:6">
      <c r="A192" s="87" t="s">
        <v>483</v>
      </c>
      <c r="B192" s="88">
        <v>1113800316</v>
      </c>
      <c r="C192" s="91">
        <v>154</v>
      </c>
      <c r="D192" s="90">
        <v>3</v>
      </c>
      <c r="E192" s="91">
        <v>77</v>
      </c>
      <c r="F192" s="91">
        <v>77</v>
      </c>
    </row>
    <row r="193" spans="1:6">
      <c r="A193" s="87" t="s">
        <v>484</v>
      </c>
      <c r="B193" s="88">
        <v>1113800317</v>
      </c>
      <c r="C193" s="91">
        <v>39</v>
      </c>
      <c r="D193" s="90">
        <v>3</v>
      </c>
      <c r="E193" s="91">
        <v>19</v>
      </c>
      <c r="F193" s="91">
        <v>20</v>
      </c>
    </row>
    <row r="194" spans="1:6">
      <c r="A194" s="87" t="s">
        <v>485</v>
      </c>
      <c r="B194" s="88">
        <v>1113800318</v>
      </c>
      <c r="C194" s="91">
        <v>344</v>
      </c>
      <c r="D194" s="90">
        <v>15</v>
      </c>
      <c r="E194" s="91">
        <v>172</v>
      </c>
      <c r="F194" s="91">
        <v>172</v>
      </c>
    </row>
    <row r="195" spans="1:6">
      <c r="A195" s="87" t="s">
        <v>486</v>
      </c>
      <c r="B195" s="88">
        <v>1113800319</v>
      </c>
      <c r="C195" s="91">
        <v>21</v>
      </c>
      <c r="D195" s="90">
        <v>1</v>
      </c>
      <c r="E195" s="91">
        <v>10</v>
      </c>
      <c r="F195" s="91">
        <v>11</v>
      </c>
    </row>
    <row r="196" spans="1:6">
      <c r="A196" s="87" t="s">
        <v>487</v>
      </c>
      <c r="B196" s="88">
        <v>1113800320</v>
      </c>
      <c r="C196" s="91">
        <v>650</v>
      </c>
      <c r="D196" s="90">
        <v>1</v>
      </c>
      <c r="E196" s="91">
        <v>325</v>
      </c>
      <c r="F196" s="91">
        <v>325</v>
      </c>
    </row>
    <row r="197" spans="1:6">
      <c r="A197" s="87" t="s">
        <v>488</v>
      </c>
      <c r="B197" s="88">
        <v>1113800321</v>
      </c>
      <c r="C197" s="91">
        <v>5</v>
      </c>
      <c r="D197" s="90">
        <v>1</v>
      </c>
      <c r="E197" s="91">
        <v>2</v>
      </c>
      <c r="F197" s="91">
        <v>3</v>
      </c>
    </row>
    <row r="198" spans="1:6">
      <c r="A198" s="87" t="s">
        <v>489</v>
      </c>
      <c r="B198" s="88">
        <v>1113800322</v>
      </c>
      <c r="C198" s="91">
        <v>7</v>
      </c>
      <c r="D198" s="90">
        <v>2</v>
      </c>
      <c r="E198" s="91">
        <v>3</v>
      </c>
      <c r="F198" s="91">
        <v>4</v>
      </c>
    </row>
    <row r="199" spans="1:6">
      <c r="A199" s="87" t="s">
        <v>490</v>
      </c>
      <c r="B199" s="88">
        <v>1113800323</v>
      </c>
      <c r="C199" s="91">
        <v>872</v>
      </c>
      <c r="D199" s="90">
        <v>82</v>
      </c>
      <c r="E199" s="91">
        <v>436</v>
      </c>
      <c r="F199" s="91">
        <v>436</v>
      </c>
    </row>
    <row r="200" spans="1:6">
      <c r="A200" s="87" t="s">
        <v>491</v>
      </c>
      <c r="B200" s="88">
        <v>1113800324</v>
      </c>
      <c r="C200" s="91">
        <v>130</v>
      </c>
      <c r="D200" s="90">
        <v>1</v>
      </c>
      <c r="E200" s="91">
        <v>65</v>
      </c>
      <c r="F200" s="91">
        <v>65</v>
      </c>
    </row>
    <row r="201" spans="1:6">
      <c r="A201" s="87" t="s">
        <v>492</v>
      </c>
      <c r="B201" s="88">
        <v>1113800325</v>
      </c>
      <c r="C201" s="91">
        <v>85</v>
      </c>
      <c r="D201" s="90">
        <v>1</v>
      </c>
      <c r="E201" s="91">
        <v>42</v>
      </c>
      <c r="F201" s="91">
        <v>43</v>
      </c>
    </row>
    <row r="202" spans="1:6">
      <c r="A202" s="87" t="s">
        <v>493</v>
      </c>
      <c r="B202" s="88">
        <v>1113800326</v>
      </c>
      <c r="C202" s="89">
        <v>4158</v>
      </c>
      <c r="D202" s="90">
        <v>3</v>
      </c>
      <c r="E202" s="89">
        <v>2079</v>
      </c>
      <c r="F202" s="89">
        <v>2079</v>
      </c>
    </row>
    <row r="203" spans="1:6">
      <c r="A203" s="87" t="s">
        <v>494</v>
      </c>
      <c r="B203" s="88">
        <v>1113800327</v>
      </c>
      <c r="C203" s="91">
        <v>48</v>
      </c>
      <c r="D203" s="90">
        <v>1</v>
      </c>
      <c r="E203" s="91">
        <v>24</v>
      </c>
      <c r="F203" s="91">
        <v>24</v>
      </c>
    </row>
    <row r="204" spans="1:6">
      <c r="A204" s="87" t="s">
        <v>495</v>
      </c>
      <c r="B204" s="88">
        <v>1113800328</v>
      </c>
      <c r="C204" s="89">
        <v>1500</v>
      </c>
      <c r="D204" s="90">
        <v>1</v>
      </c>
      <c r="E204" s="91">
        <v>750</v>
      </c>
      <c r="F204" s="91">
        <v>750</v>
      </c>
    </row>
    <row r="205" spans="1:6">
      <c r="A205" s="87" t="s">
        <v>496</v>
      </c>
      <c r="B205" s="88">
        <v>1113800329</v>
      </c>
      <c r="C205" s="89">
        <v>1500</v>
      </c>
      <c r="D205" s="90">
        <v>1</v>
      </c>
      <c r="E205" s="91">
        <v>750</v>
      </c>
      <c r="F205" s="91">
        <v>750</v>
      </c>
    </row>
    <row r="206" spans="1:6">
      <c r="A206" s="87" t="s">
        <v>497</v>
      </c>
      <c r="B206" s="88">
        <v>1113800330</v>
      </c>
      <c r="C206" s="89">
        <v>1408</v>
      </c>
      <c r="D206" s="90">
        <v>16</v>
      </c>
      <c r="E206" s="91">
        <v>704</v>
      </c>
      <c r="F206" s="91">
        <v>704</v>
      </c>
    </row>
    <row r="207" spans="1:6">
      <c r="A207" s="87" t="s">
        <v>498</v>
      </c>
      <c r="B207" s="88">
        <v>1113800331</v>
      </c>
      <c r="C207" s="91">
        <v>35</v>
      </c>
      <c r="D207" s="90">
        <v>5</v>
      </c>
      <c r="E207" s="91">
        <v>17</v>
      </c>
      <c r="F207" s="91">
        <v>18</v>
      </c>
    </row>
    <row r="208" spans="1:6">
      <c r="A208" s="87" t="s">
        <v>499</v>
      </c>
      <c r="B208" s="88">
        <v>1113800332</v>
      </c>
      <c r="C208" s="91">
        <v>4</v>
      </c>
      <c r="D208" s="90">
        <v>3</v>
      </c>
      <c r="E208" s="91">
        <v>2</v>
      </c>
      <c r="F208" s="91">
        <v>2</v>
      </c>
    </row>
    <row r="209" spans="1:6">
      <c r="A209" s="87" t="s">
        <v>500</v>
      </c>
      <c r="B209" s="88">
        <v>1113800333</v>
      </c>
      <c r="C209" s="91">
        <v>490</v>
      </c>
      <c r="D209" s="90">
        <v>7</v>
      </c>
      <c r="E209" s="91">
        <v>245</v>
      </c>
      <c r="F209" s="91">
        <v>245</v>
      </c>
    </row>
    <row r="210" spans="1:6">
      <c r="A210" s="87" t="s">
        <v>501</v>
      </c>
      <c r="B210" s="88">
        <v>1113800334</v>
      </c>
      <c r="C210" s="91">
        <v>32</v>
      </c>
      <c r="D210" s="90">
        <v>2</v>
      </c>
      <c r="E210" s="91">
        <v>16</v>
      </c>
      <c r="F210" s="91">
        <v>16</v>
      </c>
    </row>
    <row r="211" spans="1:6">
      <c r="A211" s="87" t="s">
        <v>502</v>
      </c>
      <c r="B211" s="88">
        <v>1113800335</v>
      </c>
      <c r="C211" s="91">
        <v>264</v>
      </c>
      <c r="D211" s="90">
        <v>3</v>
      </c>
      <c r="E211" s="91">
        <v>132</v>
      </c>
      <c r="F211" s="91">
        <v>132</v>
      </c>
    </row>
    <row r="212" spans="1:6">
      <c r="A212" s="87" t="s">
        <v>503</v>
      </c>
      <c r="B212" s="88">
        <v>1113800336</v>
      </c>
      <c r="C212" s="91">
        <v>8</v>
      </c>
      <c r="D212" s="90">
        <v>1</v>
      </c>
      <c r="E212" s="91">
        <v>4</v>
      </c>
      <c r="F212" s="91">
        <v>4</v>
      </c>
    </row>
    <row r="213" spans="1:6" ht="22.5">
      <c r="A213" s="87" t="s">
        <v>504</v>
      </c>
      <c r="B213" s="88">
        <v>1113800337</v>
      </c>
      <c r="C213" s="89">
        <v>2800</v>
      </c>
      <c r="D213" s="90">
        <v>7</v>
      </c>
      <c r="E213" s="89">
        <v>1400</v>
      </c>
      <c r="F213" s="89">
        <v>1400</v>
      </c>
    </row>
    <row r="214" spans="1:6" ht="22.5">
      <c r="A214" s="87" t="s">
        <v>505</v>
      </c>
      <c r="B214" s="88">
        <v>1113800338</v>
      </c>
      <c r="C214" s="89">
        <v>2450</v>
      </c>
      <c r="D214" s="90">
        <v>7</v>
      </c>
      <c r="E214" s="89">
        <v>1225</v>
      </c>
      <c r="F214" s="89">
        <v>1225</v>
      </c>
    </row>
    <row r="215" spans="1:6">
      <c r="A215" s="87" t="s">
        <v>506</v>
      </c>
      <c r="B215" s="88">
        <v>1113800339</v>
      </c>
      <c r="C215" s="89">
        <v>1260</v>
      </c>
      <c r="D215" s="90">
        <v>7</v>
      </c>
      <c r="E215" s="91">
        <v>630</v>
      </c>
      <c r="F215" s="91">
        <v>630</v>
      </c>
    </row>
    <row r="216" spans="1:6">
      <c r="A216" s="87" t="s">
        <v>507</v>
      </c>
      <c r="B216" s="88">
        <v>1113800340</v>
      </c>
      <c r="C216" s="91">
        <v>26</v>
      </c>
      <c r="D216" s="90">
        <v>1</v>
      </c>
      <c r="E216" s="91">
        <v>13</v>
      </c>
      <c r="F216" s="91">
        <v>13</v>
      </c>
    </row>
    <row r="217" spans="1:6">
      <c r="A217" s="87" t="s">
        <v>508</v>
      </c>
      <c r="B217" s="88">
        <v>1113800341</v>
      </c>
      <c r="C217" s="91">
        <v>900</v>
      </c>
      <c r="D217" s="90">
        <v>1</v>
      </c>
      <c r="E217" s="91">
        <v>450</v>
      </c>
      <c r="F217" s="91">
        <v>450</v>
      </c>
    </row>
    <row r="218" spans="1:6">
      <c r="A218" s="87" t="s">
        <v>509</v>
      </c>
      <c r="B218" s="88">
        <v>1113800342</v>
      </c>
      <c r="C218" s="91">
        <v>69</v>
      </c>
      <c r="D218" s="90">
        <v>1</v>
      </c>
      <c r="E218" s="91">
        <v>34</v>
      </c>
      <c r="F218" s="91">
        <v>35</v>
      </c>
    </row>
    <row r="219" spans="1:6">
      <c r="A219" s="87" t="s">
        <v>510</v>
      </c>
      <c r="B219" s="88">
        <v>1113800343</v>
      </c>
      <c r="C219" s="91">
        <v>49</v>
      </c>
      <c r="D219" s="90">
        <v>1</v>
      </c>
      <c r="E219" s="91">
        <v>24</v>
      </c>
      <c r="F219" s="91">
        <v>25</v>
      </c>
    </row>
    <row r="220" spans="1:6">
      <c r="A220" s="87" t="s">
        <v>511</v>
      </c>
      <c r="B220" s="88">
        <v>1113800344</v>
      </c>
      <c r="C220" s="91">
        <v>44.4</v>
      </c>
      <c r="D220" s="90">
        <v>4</v>
      </c>
      <c r="E220" s="91">
        <v>22</v>
      </c>
      <c r="F220" s="91">
        <v>22.4</v>
      </c>
    </row>
    <row r="221" spans="1:6">
      <c r="A221" s="87" t="s">
        <v>512</v>
      </c>
      <c r="B221" s="88">
        <v>1113800345</v>
      </c>
      <c r="C221" s="91">
        <v>220</v>
      </c>
      <c r="D221" s="90">
        <v>10</v>
      </c>
      <c r="E221" s="91">
        <v>110</v>
      </c>
      <c r="F221" s="91">
        <v>110</v>
      </c>
    </row>
    <row r="222" spans="1:6">
      <c r="A222" s="87" t="s">
        <v>513</v>
      </c>
      <c r="B222" s="88">
        <v>1113800346</v>
      </c>
      <c r="C222" s="91">
        <v>43</v>
      </c>
      <c r="D222" s="90">
        <v>1</v>
      </c>
      <c r="E222" s="91">
        <v>21</v>
      </c>
      <c r="F222" s="91">
        <v>22</v>
      </c>
    </row>
    <row r="223" spans="1:6">
      <c r="A223" s="87" t="s">
        <v>514</v>
      </c>
      <c r="B223" s="88">
        <v>1113800347</v>
      </c>
      <c r="C223" s="91">
        <v>130</v>
      </c>
      <c r="D223" s="90">
        <v>3</v>
      </c>
      <c r="E223" s="91">
        <v>65</v>
      </c>
      <c r="F223" s="91">
        <v>65</v>
      </c>
    </row>
    <row r="224" spans="1:6">
      <c r="A224" s="148" t="s">
        <v>0</v>
      </c>
      <c r="B224" s="148"/>
      <c r="C224" s="12">
        <f>SUM(C175:C223)</f>
        <v>25071.4</v>
      </c>
      <c r="D224" s="12">
        <f t="shared" ref="D224:F224" si="13">SUM(D175:D223)</f>
        <v>238</v>
      </c>
      <c r="E224" s="12">
        <f t="shared" si="13"/>
        <v>12529</v>
      </c>
      <c r="F224" s="12">
        <f t="shared" si="13"/>
        <v>12542.4</v>
      </c>
    </row>
    <row r="225" spans="1:6">
      <c r="A225" s="153" t="s">
        <v>524</v>
      </c>
      <c r="B225" s="154"/>
      <c r="C225" s="154"/>
      <c r="D225" s="154"/>
      <c r="E225" s="154"/>
      <c r="F225" s="155"/>
    </row>
    <row r="226" spans="1:6" ht="22.5">
      <c r="A226" s="87" t="s">
        <v>515</v>
      </c>
      <c r="B226" s="88">
        <v>1113500014</v>
      </c>
      <c r="C226" s="91">
        <v>175</v>
      </c>
      <c r="D226" s="90">
        <v>1</v>
      </c>
      <c r="E226" s="93"/>
      <c r="F226" s="91">
        <v>175</v>
      </c>
    </row>
    <row r="227" spans="1:6">
      <c r="A227" s="87" t="s">
        <v>516</v>
      </c>
      <c r="B227" s="88">
        <v>1113500015</v>
      </c>
      <c r="C227" s="91">
        <v>500</v>
      </c>
      <c r="D227" s="90">
        <v>1</v>
      </c>
      <c r="E227" s="93"/>
      <c r="F227" s="91">
        <v>500</v>
      </c>
    </row>
    <row r="228" spans="1:6">
      <c r="A228" s="87" t="s">
        <v>517</v>
      </c>
      <c r="B228" s="88">
        <v>1113500016</v>
      </c>
      <c r="C228" s="91">
        <v>300</v>
      </c>
      <c r="D228" s="90">
        <v>3</v>
      </c>
      <c r="E228" s="93"/>
      <c r="F228" s="91">
        <v>300</v>
      </c>
    </row>
    <row r="229" spans="1:6">
      <c r="A229" s="87" t="s">
        <v>518</v>
      </c>
      <c r="B229" s="88">
        <v>1113500017</v>
      </c>
      <c r="C229" s="91">
        <v>165</v>
      </c>
      <c r="D229" s="90">
        <v>3</v>
      </c>
      <c r="E229" s="93"/>
      <c r="F229" s="91">
        <v>165</v>
      </c>
    </row>
    <row r="230" spans="1:6">
      <c r="A230" s="87" t="s">
        <v>519</v>
      </c>
      <c r="B230" s="88">
        <v>1113500018</v>
      </c>
      <c r="C230" s="91">
        <v>150</v>
      </c>
      <c r="D230" s="90">
        <v>3</v>
      </c>
      <c r="E230" s="93"/>
      <c r="F230" s="91">
        <v>150</v>
      </c>
    </row>
    <row r="231" spans="1:6">
      <c r="A231" s="87" t="s">
        <v>520</v>
      </c>
      <c r="B231" s="88">
        <v>1113500019</v>
      </c>
      <c r="C231" s="91">
        <v>105</v>
      </c>
      <c r="D231" s="90">
        <v>3</v>
      </c>
      <c r="E231" s="93"/>
      <c r="F231" s="91">
        <v>105</v>
      </c>
    </row>
    <row r="232" spans="1:6">
      <c r="A232" s="87" t="s">
        <v>521</v>
      </c>
      <c r="B232" s="88">
        <v>1113500020</v>
      </c>
      <c r="C232" s="91">
        <v>170</v>
      </c>
      <c r="D232" s="90">
        <v>1</v>
      </c>
      <c r="E232" s="93"/>
      <c r="F232" s="91">
        <v>170</v>
      </c>
    </row>
    <row r="233" spans="1:6">
      <c r="A233" s="87" t="s">
        <v>522</v>
      </c>
      <c r="B233" s="88">
        <v>1113500021</v>
      </c>
      <c r="C233" s="91">
        <v>60</v>
      </c>
      <c r="D233" s="90">
        <v>1</v>
      </c>
      <c r="E233" s="93"/>
      <c r="F233" s="91">
        <v>60</v>
      </c>
    </row>
    <row r="234" spans="1:6">
      <c r="A234" s="87" t="s">
        <v>523</v>
      </c>
      <c r="B234" s="88">
        <v>1113800201</v>
      </c>
      <c r="C234" s="91">
        <v>86</v>
      </c>
      <c r="D234" s="90">
        <v>1</v>
      </c>
      <c r="E234" s="93"/>
      <c r="F234" s="91">
        <v>86</v>
      </c>
    </row>
    <row r="235" spans="1:6">
      <c r="A235" s="156" t="s">
        <v>0</v>
      </c>
      <c r="B235" s="156"/>
      <c r="C235" s="98">
        <f>SUM(C226:C234)</f>
        <v>1711</v>
      </c>
      <c r="D235" s="98">
        <f t="shared" ref="D235:E235" si="14">SUM(D226:D234)</f>
        <v>17</v>
      </c>
      <c r="E235" s="98">
        <f t="shared" si="14"/>
        <v>0</v>
      </c>
      <c r="F235" s="98">
        <v>1711</v>
      </c>
    </row>
    <row r="236" spans="1:6">
      <c r="A236" s="153" t="s">
        <v>383</v>
      </c>
      <c r="B236" s="154"/>
      <c r="C236" s="154"/>
      <c r="D236" s="154"/>
      <c r="E236" s="154"/>
      <c r="F236" s="155"/>
    </row>
    <row r="237" spans="1:6">
      <c r="A237" s="87" t="s">
        <v>173</v>
      </c>
      <c r="B237" s="88">
        <v>1113100102</v>
      </c>
      <c r="C237" s="91">
        <v>25</v>
      </c>
      <c r="D237" s="90">
        <v>1</v>
      </c>
      <c r="E237" s="91">
        <v>12.5</v>
      </c>
      <c r="F237" s="91">
        <v>12.5</v>
      </c>
    </row>
    <row r="238" spans="1:6">
      <c r="A238" s="87" t="s">
        <v>174</v>
      </c>
      <c r="B238" s="88">
        <v>1113100103</v>
      </c>
      <c r="C238" s="91">
        <v>20</v>
      </c>
      <c r="D238" s="90">
        <v>2</v>
      </c>
      <c r="E238" s="91">
        <v>10</v>
      </c>
      <c r="F238" s="91">
        <v>10</v>
      </c>
    </row>
    <row r="239" spans="1:6">
      <c r="A239" s="87" t="s">
        <v>175</v>
      </c>
      <c r="B239" s="88">
        <v>1113100104</v>
      </c>
      <c r="C239" s="91">
        <v>40</v>
      </c>
      <c r="D239" s="90">
        <v>2</v>
      </c>
      <c r="E239" s="91">
        <v>20</v>
      </c>
      <c r="F239" s="91">
        <v>20</v>
      </c>
    </row>
    <row r="240" spans="1:6">
      <c r="A240" s="87" t="s">
        <v>176</v>
      </c>
      <c r="B240" s="88">
        <v>1113100105</v>
      </c>
      <c r="C240" s="91">
        <v>10</v>
      </c>
      <c r="D240" s="90">
        <v>1</v>
      </c>
      <c r="E240" s="91">
        <v>5</v>
      </c>
      <c r="F240" s="91">
        <v>5</v>
      </c>
    </row>
    <row r="241" spans="1:6">
      <c r="A241" s="87" t="s">
        <v>177</v>
      </c>
      <c r="B241" s="88">
        <v>1113100106</v>
      </c>
      <c r="C241" s="91">
        <v>140</v>
      </c>
      <c r="D241" s="90">
        <v>7</v>
      </c>
      <c r="E241" s="91">
        <v>70</v>
      </c>
      <c r="F241" s="91">
        <v>70</v>
      </c>
    </row>
    <row r="242" spans="1:6">
      <c r="A242" s="156" t="s">
        <v>0</v>
      </c>
      <c r="B242" s="156"/>
      <c r="C242" s="99">
        <f>SUM(C237:C241)</f>
        <v>235</v>
      </c>
      <c r="D242" s="99">
        <f t="shared" ref="D242:F242" si="15">SUM(D237:D241)</f>
        <v>13</v>
      </c>
      <c r="E242" s="99">
        <f t="shared" si="15"/>
        <v>117.5</v>
      </c>
      <c r="F242" s="99">
        <f t="shared" si="15"/>
        <v>117.5</v>
      </c>
    </row>
    <row r="243" spans="1:6">
      <c r="A243" s="153" t="s">
        <v>526</v>
      </c>
      <c r="B243" s="154"/>
      <c r="C243" s="154"/>
      <c r="D243" s="154"/>
      <c r="E243" s="154"/>
      <c r="F243" s="155"/>
    </row>
    <row r="244" spans="1:6" ht="27.75" customHeight="1">
      <c r="A244" s="87" t="s">
        <v>525</v>
      </c>
      <c r="B244" s="88">
        <v>1113800303</v>
      </c>
      <c r="C244" s="89">
        <v>3800</v>
      </c>
      <c r="D244" s="90">
        <v>1</v>
      </c>
      <c r="E244" s="93"/>
      <c r="F244" s="89">
        <v>3800</v>
      </c>
    </row>
    <row r="245" spans="1:6">
      <c r="A245" s="147" t="s">
        <v>0</v>
      </c>
      <c r="B245" s="147"/>
      <c r="C245" s="94">
        <f>SUM(C244)</f>
        <v>3800</v>
      </c>
      <c r="D245" s="94">
        <f t="shared" ref="D245:F245" si="16">SUM(D244)</f>
        <v>1</v>
      </c>
      <c r="E245" s="94">
        <f t="shared" si="16"/>
        <v>0</v>
      </c>
      <c r="F245" s="94">
        <f t="shared" si="16"/>
        <v>3800</v>
      </c>
    </row>
    <row r="246" spans="1:6">
      <c r="A246" s="152" t="s">
        <v>395</v>
      </c>
      <c r="B246" s="152"/>
      <c r="C246" s="120">
        <f>C245+C242+C235+C224+C173+C148+C145+C133+C129+C125+C118+C114+C108+C84+C73+C52+C44</f>
        <v>249092.39999999997</v>
      </c>
      <c r="D246" s="120">
        <f t="shared" ref="D246:F246" si="17">D245+D242+D235+D224+D173+D148+D145+D133+D129+D125+D118+D114+D108+D84+D73+D52+D44</f>
        <v>1185</v>
      </c>
      <c r="E246" s="120">
        <f t="shared" si="17"/>
        <v>106951.98</v>
      </c>
      <c r="F246" s="120">
        <f t="shared" si="17"/>
        <v>142140.41999999998</v>
      </c>
    </row>
    <row r="247" spans="1:6">
      <c r="A247" t="s">
        <v>390</v>
      </c>
      <c r="B247"/>
      <c r="C247"/>
      <c r="D247"/>
      <c r="E247"/>
      <c r="F247"/>
    </row>
    <row r="248" spans="1:6">
      <c r="A248" t="s">
        <v>391</v>
      </c>
      <c r="B248"/>
      <c r="C248"/>
      <c r="D248"/>
      <c r="E248" t="s">
        <v>393</v>
      </c>
      <c r="F248"/>
    </row>
    <row r="249" spans="1:6">
      <c r="A249" t="s">
        <v>392</v>
      </c>
      <c r="B249"/>
      <c r="C249"/>
      <c r="D249"/>
      <c r="E249"/>
      <c r="F249"/>
    </row>
  </sheetData>
  <mergeCells count="25">
    <mergeCell ref="A246:B246"/>
    <mergeCell ref="A245:B245"/>
    <mergeCell ref="A243:F243"/>
    <mergeCell ref="A235:B235"/>
    <mergeCell ref="A225:F225"/>
    <mergeCell ref="A242:B242"/>
    <mergeCell ref="A236:F236"/>
    <mergeCell ref="A74:F74"/>
    <mergeCell ref="A85:F85"/>
    <mergeCell ref="A44:B44"/>
    <mergeCell ref="A224:B224"/>
    <mergeCell ref="A146:F146"/>
    <mergeCell ref="A149:F149"/>
    <mergeCell ref="A109:F109"/>
    <mergeCell ref="A115:F115"/>
    <mergeCell ref="A119:F119"/>
    <mergeCell ref="A126:F126"/>
    <mergeCell ref="A174:F174"/>
    <mergeCell ref="A130:F130"/>
    <mergeCell ref="A134:F134"/>
    <mergeCell ref="A1:F1"/>
    <mergeCell ref="A2:F2"/>
    <mergeCell ref="A45:B45"/>
    <mergeCell ref="A6:F6"/>
    <mergeCell ref="A53:F53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360" verticalDpi="360" r:id="rId1"/>
  <rowBreaks count="1" manualBreakCount="1">
    <brk id="19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24"/>
  <sheetViews>
    <sheetView view="pageBreakPreview" zoomScaleSheetLayoutView="100" workbookViewId="0">
      <selection sqref="A1:F1"/>
    </sheetView>
  </sheetViews>
  <sheetFormatPr defaultRowHeight="15"/>
  <cols>
    <col min="1" max="1" width="14.5703125" customWidth="1"/>
    <col min="3" max="3" width="12" customWidth="1"/>
    <col min="4" max="4" width="12.5703125" bestFit="1" customWidth="1"/>
    <col min="5" max="6" width="9.42578125" bestFit="1" customWidth="1"/>
    <col min="7" max="7" width="12.5703125" bestFit="1" customWidth="1"/>
  </cols>
  <sheetData>
    <row r="1" spans="1:13">
      <c r="A1" s="136" t="s">
        <v>543</v>
      </c>
      <c r="B1" s="136"/>
      <c r="C1" s="136"/>
      <c r="D1" s="136"/>
      <c r="E1" s="136"/>
      <c r="F1" s="136"/>
      <c r="G1" s="81"/>
      <c r="H1" s="71"/>
      <c r="I1" s="71"/>
      <c r="J1" s="71"/>
      <c r="K1" s="71"/>
      <c r="L1" s="71"/>
      <c r="M1" s="71"/>
    </row>
    <row r="2" spans="1:13">
      <c r="A2" s="136" t="s">
        <v>537</v>
      </c>
      <c r="B2" s="136"/>
      <c r="C2" s="136"/>
      <c r="D2" s="136"/>
      <c r="E2" s="136"/>
      <c r="F2" s="136"/>
      <c r="G2" s="119"/>
      <c r="H2" s="71"/>
      <c r="I2" s="71"/>
    </row>
    <row r="5" spans="1:13">
      <c r="A5" s="164" t="s">
        <v>406</v>
      </c>
      <c r="B5" s="164"/>
      <c r="C5" s="164"/>
      <c r="D5" s="164" t="s">
        <v>407</v>
      </c>
      <c r="E5" s="164" t="s">
        <v>408</v>
      </c>
      <c r="F5" s="164" t="s">
        <v>409</v>
      </c>
      <c r="G5" s="164" t="s">
        <v>410</v>
      </c>
    </row>
    <row r="6" spans="1:13" ht="25.5">
      <c r="A6" s="62" t="s">
        <v>411</v>
      </c>
      <c r="B6" s="63" t="s">
        <v>412</v>
      </c>
      <c r="C6" s="62" t="s">
        <v>413</v>
      </c>
      <c r="D6" s="164"/>
      <c r="E6" s="164"/>
      <c r="F6" s="164"/>
      <c r="G6" s="164"/>
    </row>
    <row r="7" spans="1:13">
      <c r="A7" s="161" t="s">
        <v>530</v>
      </c>
      <c r="B7" s="162"/>
      <c r="C7" s="162"/>
      <c r="D7" s="162"/>
      <c r="E7" s="162"/>
      <c r="F7" s="162"/>
      <c r="G7" s="163"/>
    </row>
    <row r="8" spans="1:13" ht="63.75">
      <c r="A8" s="82" t="s">
        <v>414</v>
      </c>
      <c r="B8" s="84" t="s">
        <v>60</v>
      </c>
      <c r="C8" s="83">
        <v>1114300011</v>
      </c>
      <c r="D8" s="64">
        <v>5760</v>
      </c>
      <c r="E8" s="65">
        <v>6</v>
      </c>
      <c r="F8" s="66"/>
      <c r="G8" s="64">
        <v>5760</v>
      </c>
    </row>
    <row r="9" spans="1:13" ht="63.75">
      <c r="A9" s="82" t="s">
        <v>415</v>
      </c>
      <c r="B9" s="84" t="s">
        <v>60</v>
      </c>
      <c r="C9" s="83">
        <v>1114300012</v>
      </c>
      <c r="D9" s="64">
        <v>2840</v>
      </c>
      <c r="E9" s="65">
        <v>6</v>
      </c>
      <c r="F9" s="66"/>
      <c r="G9" s="64">
        <v>2840</v>
      </c>
    </row>
    <row r="10" spans="1:13" ht="63.75">
      <c r="A10" s="82" t="s">
        <v>416</v>
      </c>
      <c r="B10" s="84" t="s">
        <v>417</v>
      </c>
      <c r="C10" s="83">
        <v>1114400001</v>
      </c>
      <c r="D10" s="64">
        <v>6000</v>
      </c>
      <c r="E10" s="65">
        <v>6</v>
      </c>
      <c r="F10" s="66"/>
      <c r="G10" s="64">
        <v>6000</v>
      </c>
    </row>
    <row r="11" spans="1:13">
      <c r="A11" s="160" t="s">
        <v>0</v>
      </c>
      <c r="B11" s="160"/>
      <c r="C11" s="160"/>
      <c r="D11" s="118">
        <f>SUM(D8:D10)</f>
        <v>14600</v>
      </c>
      <c r="E11" s="118">
        <f t="shared" ref="E11:G11" si="0">SUM(E8:E10)</f>
        <v>18</v>
      </c>
      <c r="F11" s="118">
        <f t="shared" si="0"/>
        <v>0</v>
      </c>
      <c r="G11" s="118">
        <f t="shared" si="0"/>
        <v>14600</v>
      </c>
    </row>
    <row r="12" spans="1:13">
      <c r="A12" s="165" t="s">
        <v>532</v>
      </c>
      <c r="B12" s="166"/>
      <c r="C12" s="166"/>
      <c r="D12" s="166"/>
      <c r="E12" s="166"/>
      <c r="F12" s="166"/>
      <c r="G12" s="167"/>
    </row>
    <row r="13" spans="1:13" ht="33.75">
      <c r="A13" s="111" t="s">
        <v>531</v>
      </c>
      <c r="B13" s="112" t="s">
        <v>417</v>
      </c>
      <c r="C13" s="113">
        <v>1114000023</v>
      </c>
      <c r="D13" s="114">
        <v>7000</v>
      </c>
      <c r="E13" s="115">
        <v>14</v>
      </c>
      <c r="F13" s="116"/>
      <c r="G13" s="114">
        <v>7000</v>
      </c>
    </row>
    <row r="14" spans="1:13">
      <c r="A14" s="172" t="s">
        <v>0</v>
      </c>
      <c r="B14" s="173"/>
      <c r="C14" s="174"/>
      <c r="D14" s="105">
        <f>SUM(D13)</f>
        <v>7000</v>
      </c>
      <c r="E14" s="105">
        <f t="shared" ref="E14:G14" si="1">SUM(E13)</f>
        <v>14</v>
      </c>
      <c r="F14" s="105">
        <f t="shared" si="1"/>
        <v>0</v>
      </c>
      <c r="G14" s="105">
        <f t="shared" si="1"/>
        <v>7000</v>
      </c>
    </row>
    <row r="15" spans="1:13">
      <c r="A15" s="168" t="s">
        <v>533</v>
      </c>
      <c r="B15" s="169"/>
      <c r="C15" s="169"/>
      <c r="D15" s="169"/>
      <c r="E15" s="169"/>
      <c r="F15" s="169"/>
      <c r="G15" s="170"/>
    </row>
    <row r="16" spans="1:13" ht="45">
      <c r="A16" s="111" t="s">
        <v>534</v>
      </c>
      <c r="B16" s="112" t="s">
        <v>417</v>
      </c>
      <c r="C16" s="113">
        <v>1114000029</v>
      </c>
      <c r="D16" s="114">
        <v>8680</v>
      </c>
      <c r="E16" s="115">
        <v>7</v>
      </c>
      <c r="F16" s="116"/>
      <c r="G16" s="114">
        <v>8680</v>
      </c>
    </row>
    <row r="17" spans="1:7" ht="45">
      <c r="A17" s="111" t="s">
        <v>535</v>
      </c>
      <c r="B17" s="112" t="s">
        <v>417</v>
      </c>
      <c r="C17" s="113">
        <v>1114000030</v>
      </c>
      <c r="D17" s="114">
        <v>2700</v>
      </c>
      <c r="E17" s="115">
        <v>2</v>
      </c>
      <c r="F17" s="116"/>
      <c r="G17" s="114">
        <v>2700</v>
      </c>
    </row>
    <row r="18" spans="1:7" ht="45">
      <c r="A18" s="111" t="s">
        <v>536</v>
      </c>
      <c r="B18" s="112" t="s">
        <v>417</v>
      </c>
      <c r="C18" s="113">
        <v>1114000031</v>
      </c>
      <c r="D18" s="114">
        <v>1650</v>
      </c>
      <c r="E18" s="115">
        <v>3</v>
      </c>
      <c r="F18" s="116"/>
      <c r="G18" s="114">
        <v>1650</v>
      </c>
    </row>
    <row r="19" spans="1:7">
      <c r="A19" s="171" t="s">
        <v>0</v>
      </c>
      <c r="B19" s="171"/>
      <c r="C19" s="171"/>
      <c r="D19" s="117">
        <f>SUM(D16:D18)</f>
        <v>13030</v>
      </c>
      <c r="E19" s="117">
        <f t="shared" ref="E19:G19" si="2">SUM(E16:E18)</f>
        <v>12</v>
      </c>
      <c r="F19" s="117">
        <f t="shared" si="2"/>
        <v>0</v>
      </c>
      <c r="G19" s="117">
        <f t="shared" si="2"/>
        <v>13030</v>
      </c>
    </row>
    <row r="20" spans="1:7" ht="15.75">
      <c r="A20" s="157" t="s">
        <v>0</v>
      </c>
      <c r="B20" s="158"/>
      <c r="C20" s="159"/>
      <c r="D20" s="121">
        <f>D11+D14+D19</f>
        <v>34630</v>
      </c>
      <c r="E20" s="121">
        <f t="shared" ref="E20:G20" si="3">E11+E14+E19</f>
        <v>44</v>
      </c>
      <c r="F20" s="121">
        <f t="shared" si="3"/>
        <v>0</v>
      </c>
      <c r="G20" s="121">
        <f t="shared" si="3"/>
        <v>34630</v>
      </c>
    </row>
    <row r="22" spans="1:7">
      <c r="A22" t="s">
        <v>390</v>
      </c>
    </row>
    <row r="23" spans="1:7">
      <c r="A23" t="s">
        <v>391</v>
      </c>
      <c r="F23" t="s">
        <v>393</v>
      </c>
    </row>
    <row r="24" spans="1:7">
      <c r="A24" t="s">
        <v>392</v>
      </c>
    </row>
  </sheetData>
  <mergeCells count="14">
    <mergeCell ref="A1:F1"/>
    <mergeCell ref="A2:F2"/>
    <mergeCell ref="A12:G12"/>
    <mergeCell ref="A15:G15"/>
    <mergeCell ref="A19:C19"/>
    <mergeCell ref="A14:C14"/>
    <mergeCell ref="A20:C20"/>
    <mergeCell ref="A11:C11"/>
    <mergeCell ref="A7:G7"/>
    <mergeCell ref="A5:C5"/>
    <mergeCell ref="D5:D6"/>
    <mergeCell ref="E5:E6"/>
    <mergeCell ref="F5:F6"/>
    <mergeCell ref="G5:G6"/>
  </mergeCells>
  <pageMargins left="0.70866141732283472" right="0.70866141732283472" top="0.74803149606299213" bottom="0.74803149606299213" header="0.31496062992125984" footer="0.31496062992125984"/>
  <pageSetup paperSize="9" orientation="portrait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90"/>
  <sheetViews>
    <sheetView tabSelected="1" view="pageBreakPreview" zoomScaleSheetLayoutView="100" workbookViewId="0">
      <selection activeCell="C9" sqref="C9"/>
    </sheetView>
  </sheetViews>
  <sheetFormatPr defaultRowHeight="15"/>
  <cols>
    <col min="1" max="1" width="28.7109375" customWidth="1"/>
    <col min="2" max="2" width="9.5703125" style="26" customWidth="1"/>
    <col min="3" max="3" width="10.28515625" customWidth="1"/>
    <col min="4" max="4" width="12.85546875" customWidth="1"/>
    <col min="5" max="6" width="9.140625" hidden="1" customWidth="1"/>
    <col min="7" max="7" width="10.85546875" hidden="1" customWidth="1"/>
    <col min="8" max="8" width="0.42578125" hidden="1" customWidth="1"/>
    <col min="9" max="11" width="9.140625" hidden="1" customWidth="1"/>
  </cols>
  <sheetData>
    <row r="1" spans="1:11">
      <c r="A1" s="136" t="s">
        <v>544</v>
      </c>
      <c r="B1" s="136"/>
      <c r="C1" s="136"/>
      <c r="D1" s="136"/>
      <c r="E1" s="136"/>
      <c r="F1" s="136"/>
      <c r="G1" s="119"/>
      <c r="H1" s="119"/>
      <c r="I1" s="119"/>
      <c r="J1" s="119"/>
      <c r="K1" s="119"/>
    </row>
    <row r="2" spans="1:11">
      <c r="A2" s="136" t="s">
        <v>537</v>
      </c>
      <c r="B2" s="136"/>
      <c r="C2" s="136"/>
      <c r="D2" s="136"/>
      <c r="E2" s="136"/>
      <c r="F2" s="136"/>
      <c r="G2" s="119"/>
      <c r="H2" s="119"/>
      <c r="I2" s="119"/>
      <c r="J2" s="27"/>
      <c r="K2" s="27"/>
    </row>
    <row r="4" spans="1:11">
      <c r="A4" s="8" t="s">
        <v>376</v>
      </c>
      <c r="B4" s="8"/>
      <c r="C4" s="8" t="s">
        <v>377</v>
      </c>
      <c r="D4" s="8" t="s">
        <v>378</v>
      </c>
    </row>
    <row r="5" spans="1:11" ht="15" customHeight="1">
      <c r="A5" s="175" t="s">
        <v>394</v>
      </c>
      <c r="B5" s="176"/>
      <c r="C5" s="176"/>
      <c r="D5" s="177"/>
    </row>
    <row r="6" spans="1:11">
      <c r="A6" s="17" t="s">
        <v>59</v>
      </c>
      <c r="B6" s="24" t="s">
        <v>60</v>
      </c>
      <c r="C6" s="16">
        <v>1</v>
      </c>
      <c r="D6" s="20">
        <v>210</v>
      </c>
    </row>
    <row r="7" spans="1:11">
      <c r="A7" s="17" t="s">
        <v>61</v>
      </c>
      <c r="B7" s="24" t="s">
        <v>60</v>
      </c>
      <c r="C7" s="16">
        <v>1</v>
      </c>
      <c r="D7" s="20">
        <v>475.2</v>
      </c>
    </row>
    <row r="8" spans="1:11">
      <c r="A8" s="17" t="s">
        <v>61</v>
      </c>
      <c r="B8" s="24" t="s">
        <v>60</v>
      </c>
      <c r="C8" s="16">
        <v>1</v>
      </c>
      <c r="D8" s="20">
        <v>475.2</v>
      </c>
    </row>
    <row r="9" spans="1:11">
      <c r="A9" s="17" t="s">
        <v>62</v>
      </c>
      <c r="B9" s="24" t="s">
        <v>60</v>
      </c>
      <c r="C9" s="16">
        <v>4</v>
      </c>
      <c r="D9" s="20">
        <v>240</v>
      </c>
    </row>
    <row r="10" spans="1:11">
      <c r="A10" s="17" t="s">
        <v>63</v>
      </c>
      <c r="B10" s="24" t="s">
        <v>60</v>
      </c>
      <c r="C10" s="16">
        <v>2</v>
      </c>
      <c r="D10" s="20">
        <v>70</v>
      </c>
    </row>
    <row r="11" spans="1:11">
      <c r="A11" s="17" t="s">
        <v>64</v>
      </c>
      <c r="B11" s="24" t="s">
        <v>60</v>
      </c>
      <c r="C11" s="16">
        <v>3</v>
      </c>
      <c r="D11" s="20">
        <v>150</v>
      </c>
    </row>
    <row r="12" spans="1:11">
      <c r="A12" s="17" t="s">
        <v>65</v>
      </c>
      <c r="B12" s="24" t="s">
        <v>60</v>
      </c>
      <c r="C12" s="16">
        <v>10</v>
      </c>
      <c r="D12" s="20">
        <v>1850</v>
      </c>
    </row>
    <row r="13" spans="1:11">
      <c r="A13" s="17" t="s">
        <v>66</v>
      </c>
      <c r="B13" s="24" t="s">
        <v>60</v>
      </c>
      <c r="C13" s="16">
        <v>1</v>
      </c>
      <c r="D13" s="20">
        <v>140</v>
      </c>
    </row>
    <row r="14" spans="1:11">
      <c r="A14" s="17" t="s">
        <v>67</v>
      </c>
      <c r="B14" s="24" t="s">
        <v>60</v>
      </c>
      <c r="C14" s="16">
        <v>1</v>
      </c>
      <c r="D14" s="20">
        <v>70</v>
      </c>
    </row>
    <row r="15" spans="1:11">
      <c r="A15" s="17" t="s">
        <v>68</v>
      </c>
      <c r="B15" s="24" t="s">
        <v>60</v>
      </c>
      <c r="C15" s="16">
        <v>1</v>
      </c>
      <c r="D15" s="20">
        <v>55</v>
      </c>
    </row>
    <row r="16" spans="1:11">
      <c r="A16" s="17" t="s">
        <v>69</v>
      </c>
      <c r="B16" s="24" t="s">
        <v>60</v>
      </c>
      <c r="C16" s="16">
        <v>1</v>
      </c>
      <c r="D16" s="20">
        <v>245</v>
      </c>
    </row>
    <row r="17" spans="1:4">
      <c r="A17" s="17" t="s">
        <v>70</v>
      </c>
      <c r="B17" s="24" t="s">
        <v>60</v>
      </c>
      <c r="C17" s="16">
        <v>8</v>
      </c>
      <c r="D17" s="20">
        <v>5112</v>
      </c>
    </row>
    <row r="18" spans="1:4">
      <c r="A18" s="17" t="s">
        <v>71</v>
      </c>
      <c r="B18" s="24" t="s">
        <v>72</v>
      </c>
      <c r="C18" s="16">
        <v>32</v>
      </c>
      <c r="D18" s="20">
        <v>2880</v>
      </c>
    </row>
    <row r="19" spans="1:4">
      <c r="A19" s="17" t="s">
        <v>73</v>
      </c>
      <c r="B19" s="24" t="s">
        <v>60</v>
      </c>
      <c r="C19" s="16">
        <v>1</v>
      </c>
      <c r="D19" s="20">
        <v>265</v>
      </c>
    </row>
    <row r="20" spans="1:4">
      <c r="A20" s="160" t="s">
        <v>0</v>
      </c>
      <c r="B20" s="160"/>
      <c r="C20" s="35">
        <f>SUM(C6:C19)</f>
        <v>67</v>
      </c>
      <c r="D20" s="50">
        <f>SUM(D6:D19)</f>
        <v>12237.4</v>
      </c>
    </row>
    <row r="21" spans="1:4">
      <c r="A21" s="175" t="s">
        <v>379</v>
      </c>
      <c r="B21" s="176"/>
      <c r="C21" s="176"/>
      <c r="D21" s="177"/>
    </row>
    <row r="22" spans="1:4">
      <c r="A22" s="17" t="s">
        <v>61</v>
      </c>
      <c r="B22" s="24" t="s">
        <v>60</v>
      </c>
      <c r="C22" s="16">
        <v>1</v>
      </c>
      <c r="D22" s="20">
        <v>475.2</v>
      </c>
    </row>
    <row r="23" spans="1:4">
      <c r="A23" s="17" t="s">
        <v>80</v>
      </c>
      <c r="B23" s="24" t="s">
        <v>60</v>
      </c>
      <c r="C23" s="16">
        <v>1</v>
      </c>
      <c r="D23" s="20">
        <v>65</v>
      </c>
    </row>
    <row r="24" spans="1:4">
      <c r="A24" s="17" t="s">
        <v>81</v>
      </c>
      <c r="B24" s="24" t="s">
        <v>60</v>
      </c>
      <c r="C24" s="16">
        <v>1</v>
      </c>
      <c r="D24" s="20">
        <v>292</v>
      </c>
    </row>
    <row r="25" spans="1:4">
      <c r="A25" s="17" t="s">
        <v>82</v>
      </c>
      <c r="B25" s="24" t="s">
        <v>60</v>
      </c>
      <c r="C25" s="16">
        <v>1</v>
      </c>
      <c r="D25" s="20">
        <v>210</v>
      </c>
    </row>
    <row r="26" spans="1:4">
      <c r="A26" s="17" t="s">
        <v>83</v>
      </c>
      <c r="B26" s="24" t="s">
        <v>60</v>
      </c>
      <c r="C26" s="16">
        <v>5</v>
      </c>
      <c r="D26" s="20">
        <v>2170</v>
      </c>
    </row>
    <row r="27" spans="1:4">
      <c r="A27" s="17" t="s">
        <v>84</v>
      </c>
      <c r="B27" s="24" t="s">
        <v>60</v>
      </c>
      <c r="C27" s="16">
        <v>1</v>
      </c>
      <c r="D27" s="20">
        <v>848</v>
      </c>
    </row>
    <row r="28" spans="1:4">
      <c r="A28" s="17" t="s">
        <v>85</v>
      </c>
      <c r="B28" s="24" t="s">
        <v>60</v>
      </c>
      <c r="C28" s="16">
        <v>1</v>
      </c>
      <c r="D28" s="20">
        <v>1616</v>
      </c>
    </row>
    <row r="29" spans="1:4">
      <c r="A29" s="160" t="s">
        <v>0</v>
      </c>
      <c r="B29" s="160"/>
      <c r="C29" s="35">
        <f>SUM(C22:C28)</f>
        <v>11</v>
      </c>
      <c r="D29" s="51">
        <f>SUM(D22:D28)</f>
        <v>5676.2</v>
      </c>
    </row>
    <row r="30" spans="1:4" ht="15" customHeight="1">
      <c r="A30" s="175" t="s">
        <v>380</v>
      </c>
      <c r="B30" s="176"/>
      <c r="C30" s="176"/>
      <c r="D30" s="177"/>
    </row>
    <row r="31" spans="1:4">
      <c r="A31" s="17" t="s">
        <v>61</v>
      </c>
      <c r="B31" s="24" t="s">
        <v>60</v>
      </c>
      <c r="C31" s="16">
        <v>1</v>
      </c>
      <c r="D31" s="18">
        <v>475.2</v>
      </c>
    </row>
    <row r="32" spans="1:4">
      <c r="A32" s="160" t="s">
        <v>0</v>
      </c>
      <c r="B32" s="160"/>
      <c r="C32" s="35">
        <f>SUM(C31)</f>
        <v>1</v>
      </c>
      <c r="D32" s="36">
        <f>SUM(D31)</f>
        <v>475.2</v>
      </c>
    </row>
    <row r="33" spans="1:4" ht="15" customHeight="1">
      <c r="A33" s="175" t="s">
        <v>381</v>
      </c>
      <c r="B33" s="176"/>
      <c r="C33" s="176"/>
      <c r="D33" s="177"/>
    </row>
    <row r="34" spans="1:4">
      <c r="A34" s="17" t="s">
        <v>61</v>
      </c>
      <c r="B34" s="24" t="s">
        <v>60</v>
      </c>
      <c r="C34" s="16">
        <v>1</v>
      </c>
      <c r="D34" s="18">
        <v>475.2</v>
      </c>
    </row>
    <row r="35" spans="1:4">
      <c r="A35" s="160" t="s">
        <v>0</v>
      </c>
      <c r="B35" s="160"/>
      <c r="C35" s="35">
        <f>SUM(C34)</f>
        <v>1</v>
      </c>
      <c r="D35" s="36">
        <f>SUM(D34)</f>
        <v>475.2</v>
      </c>
    </row>
    <row r="36" spans="1:4" ht="15" customHeight="1">
      <c r="A36" s="175" t="s">
        <v>361</v>
      </c>
      <c r="B36" s="176"/>
      <c r="C36" s="176"/>
      <c r="D36" s="177"/>
    </row>
    <row r="37" spans="1:4">
      <c r="A37" s="17" t="s">
        <v>61</v>
      </c>
      <c r="B37" s="24" t="s">
        <v>60</v>
      </c>
      <c r="C37" s="16">
        <v>1</v>
      </c>
      <c r="D37" s="20">
        <v>514.79999999999995</v>
      </c>
    </row>
    <row r="38" spans="1:4">
      <c r="A38" s="17" t="s">
        <v>150</v>
      </c>
      <c r="B38" s="24" t="s">
        <v>60</v>
      </c>
      <c r="C38" s="16">
        <v>1</v>
      </c>
      <c r="D38" s="20">
        <v>12</v>
      </c>
    </row>
    <row r="39" spans="1:4">
      <c r="A39" s="17" t="s">
        <v>151</v>
      </c>
      <c r="B39" s="24" t="s">
        <v>60</v>
      </c>
      <c r="C39" s="16">
        <v>2</v>
      </c>
      <c r="D39" s="20">
        <v>100</v>
      </c>
    </row>
    <row r="40" spans="1:4">
      <c r="A40" s="17" t="s">
        <v>152</v>
      </c>
      <c r="B40" s="24" t="s">
        <v>60</v>
      </c>
      <c r="C40" s="16">
        <v>1</v>
      </c>
      <c r="D40" s="20">
        <v>975</v>
      </c>
    </row>
    <row r="41" spans="1:4">
      <c r="A41" s="17" t="s">
        <v>153</v>
      </c>
      <c r="B41" s="24" t="s">
        <v>60</v>
      </c>
      <c r="C41" s="16">
        <v>1</v>
      </c>
      <c r="D41" s="20">
        <v>50</v>
      </c>
    </row>
    <row r="42" spans="1:4">
      <c r="A42" s="17" t="s">
        <v>154</v>
      </c>
      <c r="B42" s="24" t="s">
        <v>60</v>
      </c>
      <c r="C42" s="16">
        <v>1</v>
      </c>
      <c r="D42" s="20">
        <v>326.5</v>
      </c>
    </row>
    <row r="43" spans="1:4">
      <c r="A43" s="17" t="s">
        <v>155</v>
      </c>
      <c r="B43" s="24" t="s">
        <v>60</v>
      </c>
      <c r="C43" s="16">
        <v>2</v>
      </c>
      <c r="D43" s="20">
        <v>104</v>
      </c>
    </row>
    <row r="44" spans="1:4">
      <c r="A44" s="17" t="s">
        <v>156</v>
      </c>
      <c r="B44" s="24" t="s">
        <v>60</v>
      </c>
      <c r="C44" s="16">
        <v>1</v>
      </c>
      <c r="D44" s="20">
        <v>60</v>
      </c>
    </row>
    <row r="45" spans="1:4">
      <c r="A45" s="17" t="s">
        <v>157</v>
      </c>
      <c r="B45" s="24" t="s">
        <v>60</v>
      </c>
      <c r="C45" s="16">
        <v>1</v>
      </c>
      <c r="D45" s="20">
        <v>13</v>
      </c>
    </row>
    <row r="46" spans="1:4">
      <c r="A46" s="17" t="s">
        <v>158</v>
      </c>
      <c r="B46" s="24" t="s">
        <v>60</v>
      </c>
      <c r="C46" s="16">
        <v>1</v>
      </c>
      <c r="D46" s="20">
        <v>170</v>
      </c>
    </row>
    <row r="47" spans="1:4">
      <c r="A47" s="17" t="s">
        <v>159</v>
      </c>
      <c r="B47" s="24" t="s">
        <v>60</v>
      </c>
      <c r="C47" s="16">
        <v>1</v>
      </c>
      <c r="D47" s="20">
        <v>85</v>
      </c>
    </row>
    <row r="48" spans="1:4">
      <c r="A48" s="17" t="s">
        <v>160</v>
      </c>
      <c r="B48" s="24" t="s">
        <v>60</v>
      </c>
      <c r="C48" s="16">
        <v>1</v>
      </c>
      <c r="D48" s="20">
        <v>32</v>
      </c>
    </row>
    <row r="49" spans="1:4">
      <c r="A49" s="17" t="s">
        <v>161</v>
      </c>
      <c r="B49" s="24" t="s">
        <v>60</v>
      </c>
      <c r="C49" s="16">
        <v>1</v>
      </c>
      <c r="D49" s="20">
        <v>38</v>
      </c>
    </row>
    <row r="50" spans="1:4">
      <c r="A50" s="17" t="s">
        <v>162</v>
      </c>
      <c r="B50" s="24" t="s">
        <v>60</v>
      </c>
      <c r="C50" s="16">
        <v>6</v>
      </c>
      <c r="D50" s="20">
        <v>1080</v>
      </c>
    </row>
    <row r="51" spans="1:4">
      <c r="A51" s="17" t="s">
        <v>163</v>
      </c>
      <c r="B51" s="24" t="s">
        <v>72</v>
      </c>
      <c r="C51" s="19">
        <v>4.8</v>
      </c>
      <c r="D51" s="20">
        <v>192</v>
      </c>
    </row>
    <row r="52" spans="1:4">
      <c r="A52" s="17" t="s">
        <v>164</v>
      </c>
      <c r="B52" s="24" t="s">
        <v>60</v>
      </c>
      <c r="C52" s="16">
        <v>2</v>
      </c>
      <c r="D52" s="20">
        <v>170</v>
      </c>
    </row>
    <row r="53" spans="1:4">
      <c r="A53" s="17" t="s">
        <v>165</v>
      </c>
      <c r="B53" s="24" t="s">
        <v>60</v>
      </c>
      <c r="C53" s="16">
        <v>1</v>
      </c>
      <c r="D53" s="20">
        <v>140</v>
      </c>
    </row>
    <row r="54" spans="1:4">
      <c r="A54" s="17" t="s">
        <v>166</v>
      </c>
      <c r="B54" s="24" t="s">
        <v>60</v>
      </c>
      <c r="C54" s="16">
        <v>1</v>
      </c>
      <c r="D54" s="20">
        <v>98</v>
      </c>
    </row>
    <row r="55" spans="1:4">
      <c r="A55" s="17" t="s">
        <v>167</v>
      </c>
      <c r="B55" s="24" t="s">
        <v>60</v>
      </c>
      <c r="C55" s="16">
        <v>1</v>
      </c>
      <c r="D55" s="20">
        <v>110</v>
      </c>
    </row>
    <row r="56" spans="1:4">
      <c r="A56" s="21" t="s">
        <v>61</v>
      </c>
      <c r="B56" s="24" t="s">
        <v>60</v>
      </c>
      <c r="C56" s="23">
        <v>1</v>
      </c>
      <c r="D56" s="22">
        <v>514.79999999999995</v>
      </c>
    </row>
    <row r="57" spans="1:4">
      <c r="A57" s="21" t="s">
        <v>153</v>
      </c>
      <c r="B57" s="24" t="s">
        <v>60</v>
      </c>
      <c r="C57" s="23">
        <v>1</v>
      </c>
      <c r="D57" s="23">
        <v>15</v>
      </c>
    </row>
    <row r="58" spans="1:4">
      <c r="A58" s="21" t="s">
        <v>340</v>
      </c>
      <c r="B58" s="24" t="s">
        <v>60</v>
      </c>
      <c r="C58" s="23">
        <v>5</v>
      </c>
      <c r="D58" s="23">
        <v>180</v>
      </c>
    </row>
    <row r="59" spans="1:4">
      <c r="A59" s="160" t="s">
        <v>0</v>
      </c>
      <c r="B59" s="160"/>
      <c r="C59" s="37">
        <f>SUM(C37:C58)</f>
        <v>37.799999999999997</v>
      </c>
      <c r="D59" s="33">
        <f>SUM(D37:D58)</f>
        <v>4980.1000000000004</v>
      </c>
    </row>
    <row r="60" spans="1:4" ht="15" customHeight="1">
      <c r="A60" s="175" t="s">
        <v>382</v>
      </c>
      <c r="B60" s="176"/>
      <c r="C60" s="176"/>
      <c r="D60" s="177"/>
    </row>
    <row r="61" spans="1:4" ht="15" customHeight="1">
      <c r="A61" s="21" t="s">
        <v>80</v>
      </c>
      <c r="B61" s="24" t="s">
        <v>60</v>
      </c>
      <c r="C61" s="23">
        <v>1</v>
      </c>
      <c r="D61" s="20">
        <v>60</v>
      </c>
    </row>
    <row r="62" spans="1:4" ht="15" customHeight="1">
      <c r="A62" s="21" t="s">
        <v>398</v>
      </c>
      <c r="B62" s="24" t="s">
        <v>60</v>
      </c>
      <c r="C62" s="23">
        <v>1</v>
      </c>
      <c r="D62" s="20">
        <v>75</v>
      </c>
    </row>
    <row r="63" spans="1:4" ht="15" customHeight="1">
      <c r="A63" s="21" t="s">
        <v>151</v>
      </c>
      <c r="B63" s="24" t="s">
        <v>60</v>
      </c>
      <c r="C63" s="23">
        <v>2</v>
      </c>
      <c r="D63" s="20">
        <v>110</v>
      </c>
    </row>
    <row r="64" spans="1:4" ht="15" customHeight="1">
      <c r="A64" s="21" t="s">
        <v>399</v>
      </c>
      <c r="B64" s="24" t="s">
        <v>60</v>
      </c>
      <c r="C64" s="23">
        <v>1</v>
      </c>
      <c r="D64" s="20">
        <v>70</v>
      </c>
    </row>
    <row r="65" spans="1:4" ht="15" customHeight="1">
      <c r="A65" s="21" t="s">
        <v>346</v>
      </c>
      <c r="B65" s="24" t="s">
        <v>60</v>
      </c>
      <c r="C65" s="23">
        <v>1</v>
      </c>
      <c r="D65" s="20">
        <v>130</v>
      </c>
    </row>
    <row r="66" spans="1:4" ht="15" customHeight="1">
      <c r="A66" s="21" t="s">
        <v>400</v>
      </c>
      <c r="B66" s="24" t="s">
        <v>60</v>
      </c>
      <c r="C66" s="23">
        <v>1</v>
      </c>
      <c r="D66" s="20">
        <v>40</v>
      </c>
    </row>
    <row r="67" spans="1:4">
      <c r="A67" s="17" t="s">
        <v>61</v>
      </c>
      <c r="B67" s="24" t="s">
        <v>60</v>
      </c>
      <c r="C67" s="16">
        <v>1</v>
      </c>
      <c r="D67" s="18">
        <v>475.2</v>
      </c>
    </row>
    <row r="68" spans="1:4">
      <c r="A68" s="17" t="s">
        <v>172</v>
      </c>
      <c r="B68" s="24" t="s">
        <v>60</v>
      </c>
      <c r="C68" s="16">
        <v>1</v>
      </c>
      <c r="D68" s="18">
        <v>848</v>
      </c>
    </row>
    <row r="69" spans="1:4">
      <c r="A69" s="17" t="s">
        <v>83</v>
      </c>
      <c r="B69" s="24" t="s">
        <v>60</v>
      </c>
      <c r="C69" s="16">
        <v>5</v>
      </c>
      <c r="D69" s="18">
        <v>2170</v>
      </c>
    </row>
    <row r="70" spans="1:4">
      <c r="A70" s="34" t="s">
        <v>0</v>
      </c>
      <c r="B70" s="34"/>
      <c r="C70" s="35">
        <f>SUM(C61:C69)</f>
        <v>14</v>
      </c>
      <c r="D70" s="36">
        <f>SUM(D61:D69)</f>
        <v>3978.2</v>
      </c>
    </row>
    <row r="71" spans="1:4" ht="15" customHeight="1">
      <c r="A71" s="175" t="s">
        <v>383</v>
      </c>
      <c r="B71" s="176"/>
      <c r="C71" s="176"/>
      <c r="D71" s="177"/>
    </row>
    <row r="72" spans="1:4" ht="15" customHeight="1">
      <c r="A72" s="21" t="s">
        <v>401</v>
      </c>
      <c r="B72" s="24" t="s">
        <v>60</v>
      </c>
      <c r="C72" s="46">
        <v>1</v>
      </c>
      <c r="D72" s="45">
        <v>15</v>
      </c>
    </row>
    <row r="73" spans="1:4" ht="15" customHeight="1">
      <c r="A73" s="21" t="s">
        <v>80</v>
      </c>
      <c r="B73" s="24" t="s">
        <v>60</v>
      </c>
      <c r="C73" s="46">
        <v>1</v>
      </c>
      <c r="D73" s="45">
        <v>60</v>
      </c>
    </row>
    <row r="74" spans="1:4" ht="15" customHeight="1">
      <c r="A74" s="21" t="s">
        <v>398</v>
      </c>
      <c r="B74" s="24" t="s">
        <v>60</v>
      </c>
      <c r="C74" s="23">
        <v>1</v>
      </c>
      <c r="D74" s="20">
        <v>85</v>
      </c>
    </row>
    <row r="75" spans="1:4" ht="15" customHeight="1">
      <c r="A75" s="21" t="s">
        <v>398</v>
      </c>
      <c r="B75" s="24" t="s">
        <v>60</v>
      </c>
      <c r="C75" s="23">
        <v>1</v>
      </c>
      <c r="D75" s="20">
        <v>80</v>
      </c>
    </row>
    <row r="76" spans="1:4" ht="15" customHeight="1">
      <c r="A76" s="21" t="s">
        <v>151</v>
      </c>
      <c r="B76" s="24" t="s">
        <v>60</v>
      </c>
      <c r="C76" s="23">
        <v>2</v>
      </c>
      <c r="D76" s="20">
        <v>110</v>
      </c>
    </row>
    <row r="77" spans="1:4" ht="15" customHeight="1">
      <c r="A77" s="21" t="s">
        <v>402</v>
      </c>
      <c r="B77" s="24" t="s">
        <v>60</v>
      </c>
      <c r="C77" s="23">
        <v>5</v>
      </c>
      <c r="D77" s="20">
        <v>35</v>
      </c>
    </row>
    <row r="78" spans="1:4" ht="15" customHeight="1">
      <c r="A78" s="21" t="s">
        <v>400</v>
      </c>
      <c r="B78" s="24" t="s">
        <v>60</v>
      </c>
      <c r="C78" s="23">
        <v>1</v>
      </c>
      <c r="D78" s="20">
        <v>40</v>
      </c>
    </row>
    <row r="79" spans="1:4" ht="15" customHeight="1">
      <c r="A79" s="21" t="s">
        <v>403</v>
      </c>
      <c r="B79" s="24" t="s">
        <v>60</v>
      </c>
      <c r="C79" s="23">
        <v>1</v>
      </c>
      <c r="D79" s="20">
        <v>90</v>
      </c>
    </row>
    <row r="80" spans="1:4">
      <c r="A80" s="17" t="s">
        <v>61</v>
      </c>
      <c r="B80" s="24" t="s">
        <v>60</v>
      </c>
      <c r="C80" s="16">
        <v>1</v>
      </c>
      <c r="D80" s="18">
        <v>475.2</v>
      </c>
    </row>
    <row r="81" spans="1:4">
      <c r="A81" s="17" t="s">
        <v>172</v>
      </c>
      <c r="B81" s="24" t="s">
        <v>60</v>
      </c>
      <c r="C81" s="16">
        <v>1</v>
      </c>
      <c r="D81" s="18">
        <v>848</v>
      </c>
    </row>
    <row r="82" spans="1:4">
      <c r="A82" s="17" t="s">
        <v>83</v>
      </c>
      <c r="B82" s="24" t="s">
        <v>60</v>
      </c>
      <c r="C82" s="16">
        <v>5</v>
      </c>
      <c r="D82" s="18">
        <v>2170</v>
      </c>
    </row>
    <row r="83" spans="1:4">
      <c r="A83" s="160" t="s">
        <v>0</v>
      </c>
      <c r="B83" s="160"/>
      <c r="C83" s="35">
        <f>SUM(C72:C82)</f>
        <v>20</v>
      </c>
      <c r="D83" s="36">
        <f>SUM(D72:D82)</f>
        <v>4008.2</v>
      </c>
    </row>
    <row r="84" spans="1:4" ht="15" customHeight="1">
      <c r="A84" s="175" t="s">
        <v>363</v>
      </c>
      <c r="B84" s="176"/>
      <c r="C84" s="176"/>
      <c r="D84" s="177"/>
    </row>
    <row r="85" spans="1:4">
      <c r="A85" s="17" t="s">
        <v>61</v>
      </c>
      <c r="B85" s="24" t="s">
        <v>60</v>
      </c>
      <c r="C85" s="16">
        <v>1</v>
      </c>
      <c r="D85" s="18">
        <v>514.79999999999995</v>
      </c>
    </row>
    <row r="86" spans="1:4">
      <c r="A86" s="160" t="s">
        <v>0</v>
      </c>
      <c r="B86" s="160"/>
      <c r="C86" s="35">
        <f>SUM(C85)</f>
        <v>1</v>
      </c>
      <c r="D86" s="36">
        <f>SUM(D85)</f>
        <v>514.79999999999995</v>
      </c>
    </row>
    <row r="87" spans="1:4" ht="15" customHeight="1">
      <c r="A87" s="181" t="s">
        <v>384</v>
      </c>
      <c r="B87" s="182"/>
      <c r="C87" s="182"/>
      <c r="D87" s="183"/>
    </row>
    <row r="88" spans="1:4">
      <c r="A88" s="21" t="s">
        <v>61</v>
      </c>
      <c r="B88" s="25" t="s">
        <v>60</v>
      </c>
      <c r="C88" s="23">
        <v>1</v>
      </c>
      <c r="D88" s="20">
        <v>475.2</v>
      </c>
    </row>
    <row r="89" spans="1:4">
      <c r="A89" s="21" t="s">
        <v>80</v>
      </c>
      <c r="B89" s="25" t="s">
        <v>60</v>
      </c>
      <c r="C89" s="23">
        <v>1</v>
      </c>
      <c r="D89" s="20">
        <v>65</v>
      </c>
    </row>
    <row r="90" spans="1:4">
      <c r="A90" s="21" t="s">
        <v>296</v>
      </c>
      <c r="B90" s="25" t="s">
        <v>60</v>
      </c>
      <c r="C90" s="23">
        <v>1</v>
      </c>
      <c r="D90" s="20">
        <v>940</v>
      </c>
    </row>
    <row r="91" spans="1:4">
      <c r="A91" s="21" t="s">
        <v>81</v>
      </c>
      <c r="B91" s="25" t="s">
        <v>60</v>
      </c>
      <c r="C91" s="23">
        <v>1</v>
      </c>
      <c r="D91" s="20">
        <v>293</v>
      </c>
    </row>
    <row r="92" spans="1:4">
      <c r="A92" s="21" t="s">
        <v>297</v>
      </c>
      <c r="B92" s="25" t="s">
        <v>60</v>
      </c>
      <c r="C92" s="23">
        <v>1</v>
      </c>
      <c r="D92" s="20">
        <v>220</v>
      </c>
    </row>
    <row r="93" spans="1:4">
      <c r="A93" s="21" t="s">
        <v>298</v>
      </c>
      <c r="B93" s="25" t="s">
        <v>60</v>
      </c>
      <c r="C93" s="23">
        <v>16</v>
      </c>
      <c r="D93" s="20">
        <v>4074</v>
      </c>
    </row>
    <row r="94" spans="1:4">
      <c r="A94" s="21" t="s">
        <v>172</v>
      </c>
      <c r="B94" s="25" t="s">
        <v>60</v>
      </c>
      <c r="C94" s="23">
        <v>2</v>
      </c>
      <c r="D94" s="20">
        <v>1696</v>
      </c>
    </row>
    <row r="95" spans="1:4">
      <c r="A95" s="21" t="s">
        <v>83</v>
      </c>
      <c r="B95" s="25" t="s">
        <v>60</v>
      </c>
      <c r="C95" s="23">
        <v>5</v>
      </c>
      <c r="D95" s="20">
        <v>2170</v>
      </c>
    </row>
    <row r="96" spans="1:4">
      <c r="A96" s="21" t="s">
        <v>299</v>
      </c>
      <c r="B96" s="25" t="s">
        <v>60</v>
      </c>
      <c r="C96" s="23">
        <v>20</v>
      </c>
      <c r="D96" s="20">
        <v>3080</v>
      </c>
    </row>
    <row r="97" spans="1:4">
      <c r="A97" s="21" t="s">
        <v>71</v>
      </c>
      <c r="B97" s="25" t="s">
        <v>60</v>
      </c>
      <c r="C97" s="20">
        <v>4.45</v>
      </c>
      <c r="D97" s="20">
        <v>534</v>
      </c>
    </row>
    <row r="98" spans="1:4">
      <c r="A98" s="21" t="s">
        <v>71</v>
      </c>
      <c r="B98" s="25" t="s">
        <v>60</v>
      </c>
      <c r="C98" s="22">
        <v>4.9000000000000004</v>
      </c>
      <c r="D98" s="20">
        <v>294</v>
      </c>
    </row>
    <row r="99" spans="1:4">
      <c r="A99" s="21" t="s">
        <v>300</v>
      </c>
      <c r="B99" s="25" t="s">
        <v>60</v>
      </c>
      <c r="C99" s="23">
        <v>2</v>
      </c>
      <c r="D99" s="20">
        <v>742.15</v>
      </c>
    </row>
    <row r="100" spans="1:4">
      <c r="A100" s="21" t="s">
        <v>85</v>
      </c>
      <c r="B100" s="25" t="s">
        <v>60</v>
      </c>
      <c r="C100" s="23">
        <v>1</v>
      </c>
      <c r="D100" s="20">
        <v>1616</v>
      </c>
    </row>
    <row r="101" spans="1:4">
      <c r="A101" s="184" t="s">
        <v>0</v>
      </c>
      <c r="B101" s="184"/>
      <c r="C101" s="33">
        <f>SUM(C88:C100)</f>
        <v>60.35</v>
      </c>
      <c r="D101" s="33">
        <f>SUM(D88:D100)</f>
        <v>16199.35</v>
      </c>
    </row>
    <row r="102" spans="1:4" ht="15" customHeight="1">
      <c r="A102" s="181" t="s">
        <v>385</v>
      </c>
      <c r="B102" s="182"/>
      <c r="C102" s="182"/>
      <c r="D102" s="183"/>
    </row>
    <row r="103" spans="1:4">
      <c r="A103" s="21" t="s">
        <v>61</v>
      </c>
      <c r="B103" s="25" t="s">
        <v>60</v>
      </c>
      <c r="C103" s="23">
        <v>1</v>
      </c>
      <c r="D103" s="20">
        <v>514.79999999999995</v>
      </c>
    </row>
    <row r="104" spans="1:4">
      <c r="A104" s="184" t="s">
        <v>0</v>
      </c>
      <c r="B104" s="184"/>
      <c r="C104" s="31">
        <f>SUM(C103)</f>
        <v>1</v>
      </c>
      <c r="D104" s="32">
        <f>SUM(D103)</f>
        <v>514.79999999999995</v>
      </c>
    </row>
    <row r="105" spans="1:4" ht="15" customHeight="1">
      <c r="A105" s="181" t="s">
        <v>386</v>
      </c>
      <c r="B105" s="182"/>
      <c r="C105" s="182"/>
      <c r="D105" s="183"/>
    </row>
    <row r="106" spans="1:4" ht="15" customHeight="1">
      <c r="A106" s="21" t="s">
        <v>401</v>
      </c>
      <c r="B106" s="25" t="s">
        <v>60</v>
      </c>
      <c r="C106" s="47">
        <v>1</v>
      </c>
      <c r="D106" s="48">
        <v>15</v>
      </c>
    </row>
    <row r="107" spans="1:4" ht="15" customHeight="1">
      <c r="A107" s="21" t="s">
        <v>80</v>
      </c>
      <c r="B107" s="25" t="s">
        <v>60</v>
      </c>
      <c r="C107" s="23">
        <v>1</v>
      </c>
      <c r="D107" s="49">
        <v>60</v>
      </c>
    </row>
    <row r="108" spans="1:4" ht="15" customHeight="1">
      <c r="A108" s="21" t="s">
        <v>398</v>
      </c>
      <c r="B108" s="25" t="s">
        <v>60</v>
      </c>
      <c r="C108" s="23">
        <v>1</v>
      </c>
      <c r="D108" s="49">
        <v>90</v>
      </c>
    </row>
    <row r="109" spans="1:4" ht="15" customHeight="1">
      <c r="A109" s="21" t="s">
        <v>151</v>
      </c>
      <c r="B109" s="25" t="s">
        <v>60</v>
      </c>
      <c r="C109" s="23">
        <v>2</v>
      </c>
      <c r="D109" s="49">
        <v>110</v>
      </c>
    </row>
    <row r="110" spans="1:4" ht="15" customHeight="1">
      <c r="A110" s="21" t="s">
        <v>400</v>
      </c>
      <c r="B110" s="25" t="s">
        <v>60</v>
      </c>
      <c r="C110" s="23">
        <v>2</v>
      </c>
      <c r="D110" s="49">
        <v>80</v>
      </c>
    </row>
    <row r="111" spans="1:4" ht="15" customHeight="1">
      <c r="A111" s="21" t="s">
        <v>404</v>
      </c>
      <c r="B111" s="25" t="s">
        <v>60</v>
      </c>
      <c r="C111" s="23">
        <v>1</v>
      </c>
      <c r="D111" s="49">
        <v>90</v>
      </c>
    </row>
    <row r="112" spans="1:4" ht="15" customHeight="1">
      <c r="A112" s="21" t="s">
        <v>405</v>
      </c>
      <c r="B112" s="25" t="s">
        <v>60</v>
      </c>
      <c r="C112" s="47">
        <v>1</v>
      </c>
      <c r="D112" s="48">
        <v>70</v>
      </c>
    </row>
    <row r="113" spans="1:4">
      <c r="A113" s="21" t="s">
        <v>61</v>
      </c>
      <c r="B113" s="25" t="s">
        <v>60</v>
      </c>
      <c r="C113" s="23">
        <v>1</v>
      </c>
      <c r="D113" s="20">
        <v>475.2</v>
      </c>
    </row>
    <row r="114" spans="1:4">
      <c r="A114" s="21" t="s">
        <v>83</v>
      </c>
      <c r="B114" s="25" t="s">
        <v>60</v>
      </c>
      <c r="C114" s="23">
        <v>5</v>
      </c>
      <c r="D114" s="20">
        <v>2170</v>
      </c>
    </row>
    <row r="115" spans="1:4">
      <c r="A115" s="21" t="s">
        <v>84</v>
      </c>
      <c r="B115" s="25" t="s">
        <v>60</v>
      </c>
      <c r="C115" s="23">
        <v>1</v>
      </c>
      <c r="D115" s="20">
        <v>848</v>
      </c>
    </row>
    <row r="116" spans="1:4">
      <c r="A116" s="184" t="s">
        <v>0</v>
      </c>
      <c r="B116" s="184"/>
      <c r="C116" s="31">
        <f>SUM(C106:C115)</f>
        <v>16</v>
      </c>
      <c r="D116" s="32">
        <f>SUM(D106:D115)</f>
        <v>4008.2</v>
      </c>
    </row>
    <row r="117" spans="1:4">
      <c r="A117" s="181" t="s">
        <v>387</v>
      </c>
      <c r="B117" s="182"/>
      <c r="C117" s="182"/>
      <c r="D117" s="183"/>
    </row>
    <row r="118" spans="1:4">
      <c r="A118" s="21" t="s">
        <v>61</v>
      </c>
      <c r="B118" s="25" t="s">
        <v>60</v>
      </c>
      <c r="C118" s="23">
        <v>1</v>
      </c>
      <c r="D118" s="20">
        <v>475.2</v>
      </c>
    </row>
    <row r="119" spans="1:4">
      <c r="A119" s="21" t="s">
        <v>80</v>
      </c>
      <c r="B119" s="25" t="s">
        <v>60</v>
      </c>
      <c r="C119" s="23">
        <v>1</v>
      </c>
      <c r="D119" s="20">
        <v>65</v>
      </c>
    </row>
    <row r="120" spans="1:4">
      <c r="A120" s="21" t="s">
        <v>81</v>
      </c>
      <c r="B120" s="25" t="s">
        <v>60</v>
      </c>
      <c r="C120" s="23">
        <v>1</v>
      </c>
      <c r="D120" s="20">
        <v>293</v>
      </c>
    </row>
    <row r="121" spans="1:4">
      <c r="A121" s="21" t="s">
        <v>308</v>
      </c>
      <c r="B121" s="25" t="s">
        <v>60</v>
      </c>
      <c r="C121" s="23">
        <v>1</v>
      </c>
      <c r="D121" s="20">
        <v>4801.91</v>
      </c>
    </row>
    <row r="122" spans="1:4" ht="22.5">
      <c r="A122" s="21" t="s">
        <v>309</v>
      </c>
      <c r="B122" s="25" t="s">
        <v>60</v>
      </c>
      <c r="C122" s="23">
        <v>1</v>
      </c>
      <c r="D122" s="20">
        <v>2500</v>
      </c>
    </row>
    <row r="123" spans="1:4">
      <c r="A123" s="21" t="s">
        <v>310</v>
      </c>
      <c r="B123" s="25" t="s">
        <v>60</v>
      </c>
      <c r="C123" s="23">
        <v>6</v>
      </c>
      <c r="D123" s="20">
        <v>12678.09</v>
      </c>
    </row>
    <row r="124" spans="1:4">
      <c r="A124" s="21" t="s">
        <v>311</v>
      </c>
      <c r="B124" s="25" t="s">
        <v>60</v>
      </c>
      <c r="C124" s="23">
        <v>4</v>
      </c>
      <c r="D124" s="20">
        <v>1600</v>
      </c>
    </row>
    <row r="125" spans="1:4">
      <c r="A125" s="21" t="s">
        <v>172</v>
      </c>
      <c r="B125" s="25" t="s">
        <v>60</v>
      </c>
      <c r="C125" s="23">
        <v>1</v>
      </c>
      <c r="D125" s="20">
        <v>848</v>
      </c>
    </row>
    <row r="126" spans="1:4">
      <c r="A126" s="21" t="s">
        <v>83</v>
      </c>
      <c r="B126" s="25" t="s">
        <v>60</v>
      </c>
      <c r="C126" s="23">
        <v>5</v>
      </c>
      <c r="D126" s="20">
        <v>2170</v>
      </c>
    </row>
    <row r="127" spans="1:4">
      <c r="A127" s="21" t="s">
        <v>85</v>
      </c>
      <c r="B127" s="25" t="s">
        <v>60</v>
      </c>
      <c r="C127" s="23">
        <v>1</v>
      </c>
      <c r="D127" s="20">
        <v>1616</v>
      </c>
    </row>
    <row r="128" spans="1:4">
      <c r="A128" s="184" t="s">
        <v>0</v>
      </c>
      <c r="B128" s="184"/>
      <c r="C128" s="31">
        <f>SUM(C118:C127)</f>
        <v>22</v>
      </c>
      <c r="D128" s="33">
        <f>SUM(D118:D127)</f>
        <v>27047.200000000001</v>
      </c>
    </row>
    <row r="129" spans="1:4">
      <c r="A129" s="178" t="s">
        <v>527</v>
      </c>
      <c r="B129" s="179"/>
      <c r="C129" s="179"/>
      <c r="D129" s="180"/>
    </row>
    <row r="130" spans="1:4" ht="15" customHeight="1">
      <c r="A130" s="21" t="s">
        <v>61</v>
      </c>
      <c r="B130" s="100" t="s">
        <v>60</v>
      </c>
      <c r="C130" s="101">
        <v>1</v>
      </c>
      <c r="D130" s="101">
        <v>514.79999999999995</v>
      </c>
    </row>
    <row r="131" spans="1:4" ht="15" customHeight="1">
      <c r="A131" s="102" t="s">
        <v>0</v>
      </c>
      <c r="B131" s="103"/>
      <c r="C131" s="86">
        <f>SUM(C130)</f>
        <v>1</v>
      </c>
      <c r="D131" s="86">
        <f>SUM(D130)</f>
        <v>514.79999999999995</v>
      </c>
    </row>
    <row r="132" spans="1:4">
      <c r="A132" s="178" t="s">
        <v>388</v>
      </c>
      <c r="B132" s="179"/>
      <c r="C132" s="179"/>
      <c r="D132" s="180"/>
    </row>
    <row r="133" spans="1:4">
      <c r="A133" s="21" t="s">
        <v>314</v>
      </c>
      <c r="B133" s="25" t="s">
        <v>60</v>
      </c>
      <c r="C133" s="23">
        <v>1</v>
      </c>
      <c r="D133" s="20">
        <v>475.2</v>
      </c>
    </row>
    <row r="134" spans="1:4">
      <c r="A134" s="21" t="s">
        <v>315</v>
      </c>
      <c r="B134" s="25" t="s">
        <v>60</v>
      </c>
      <c r="C134" s="23">
        <v>1</v>
      </c>
      <c r="D134" s="20">
        <v>475.2</v>
      </c>
    </row>
    <row r="135" spans="1:4">
      <c r="A135" s="21" t="s">
        <v>316</v>
      </c>
      <c r="B135" s="25" t="s">
        <v>60</v>
      </c>
      <c r="C135" s="23">
        <v>1</v>
      </c>
      <c r="D135" s="20">
        <v>70</v>
      </c>
    </row>
    <row r="136" spans="1:4">
      <c r="A136" s="21" t="s">
        <v>317</v>
      </c>
      <c r="B136" s="25" t="s">
        <v>60</v>
      </c>
      <c r="C136" s="23">
        <v>1</v>
      </c>
      <c r="D136" s="20">
        <v>100</v>
      </c>
    </row>
    <row r="137" spans="1:4">
      <c r="A137" s="21" t="s">
        <v>318</v>
      </c>
      <c r="B137" s="25" t="s">
        <v>60</v>
      </c>
      <c r="C137" s="23">
        <v>1</v>
      </c>
      <c r="D137" s="20">
        <v>45</v>
      </c>
    </row>
    <row r="138" spans="1:4">
      <c r="A138" s="21" t="s">
        <v>319</v>
      </c>
      <c r="B138" s="25" t="s">
        <v>60</v>
      </c>
      <c r="C138" s="23">
        <v>6</v>
      </c>
      <c r="D138" s="20">
        <v>540</v>
      </c>
    </row>
    <row r="139" spans="1:4">
      <c r="A139" s="21" t="s">
        <v>320</v>
      </c>
      <c r="B139" s="25" t="s">
        <v>60</v>
      </c>
      <c r="C139" s="23">
        <v>1</v>
      </c>
      <c r="D139" s="20">
        <v>160</v>
      </c>
    </row>
    <row r="140" spans="1:4">
      <c r="A140" s="21" t="s">
        <v>321</v>
      </c>
      <c r="B140" s="25" t="s">
        <v>322</v>
      </c>
      <c r="C140" s="23">
        <v>1</v>
      </c>
      <c r="D140" s="20">
        <v>650</v>
      </c>
    </row>
    <row r="141" spans="1:4">
      <c r="A141" s="21" t="s">
        <v>323</v>
      </c>
      <c r="B141" s="25" t="s">
        <v>60</v>
      </c>
      <c r="C141" s="23">
        <v>1</v>
      </c>
      <c r="D141" s="20">
        <v>1750</v>
      </c>
    </row>
    <row r="142" spans="1:4">
      <c r="A142" s="21" t="s">
        <v>71</v>
      </c>
      <c r="B142" s="25" t="s">
        <v>72</v>
      </c>
      <c r="C142" s="23">
        <v>9</v>
      </c>
      <c r="D142" s="20">
        <v>1170</v>
      </c>
    </row>
    <row r="143" spans="1:4">
      <c r="A143" s="21" t="s">
        <v>324</v>
      </c>
      <c r="B143" s="25" t="s">
        <v>60</v>
      </c>
      <c r="C143" s="23">
        <v>1</v>
      </c>
      <c r="D143" s="20">
        <v>370</v>
      </c>
    </row>
    <row r="144" spans="1:4">
      <c r="A144" s="21" t="s">
        <v>325</v>
      </c>
      <c r="B144" s="25" t="s">
        <v>60</v>
      </c>
      <c r="C144" s="23">
        <v>1</v>
      </c>
      <c r="D144" s="20">
        <v>380</v>
      </c>
    </row>
    <row r="145" spans="1:4">
      <c r="A145" s="21" t="s">
        <v>326</v>
      </c>
      <c r="B145" s="25" t="s">
        <v>60</v>
      </c>
      <c r="C145" s="23">
        <v>1</v>
      </c>
      <c r="D145" s="20">
        <v>45</v>
      </c>
    </row>
    <row r="146" spans="1:4">
      <c r="A146" s="184" t="s">
        <v>0</v>
      </c>
      <c r="B146" s="184"/>
      <c r="C146" s="31">
        <f>SUM(C133:C145)</f>
        <v>26</v>
      </c>
      <c r="D146" s="33">
        <f>SUM(D133:D145)</f>
        <v>6230.4</v>
      </c>
    </row>
    <row r="147" spans="1:4">
      <c r="A147" s="181" t="s">
        <v>389</v>
      </c>
      <c r="B147" s="182"/>
      <c r="C147" s="182"/>
      <c r="D147" s="183"/>
    </row>
    <row r="148" spans="1:4">
      <c r="A148" s="21" t="s">
        <v>327</v>
      </c>
      <c r="B148" s="25" t="s">
        <v>60</v>
      </c>
      <c r="C148" s="23">
        <v>6</v>
      </c>
      <c r="D148" s="20">
        <v>51</v>
      </c>
    </row>
    <row r="149" spans="1:4">
      <c r="A149" s="21" t="s">
        <v>328</v>
      </c>
      <c r="B149" s="25" t="s">
        <v>60</v>
      </c>
      <c r="C149" s="23">
        <v>1</v>
      </c>
      <c r="D149" s="20">
        <v>18</v>
      </c>
    </row>
    <row r="150" spans="1:4">
      <c r="A150" s="21" t="s">
        <v>329</v>
      </c>
      <c r="B150" s="25" t="s">
        <v>60</v>
      </c>
      <c r="C150" s="23">
        <v>1</v>
      </c>
      <c r="D150" s="20">
        <v>120</v>
      </c>
    </row>
    <row r="151" spans="1:4">
      <c r="A151" s="21" t="s">
        <v>330</v>
      </c>
      <c r="B151" s="25" t="s">
        <v>60</v>
      </c>
      <c r="C151" s="23">
        <v>1</v>
      </c>
      <c r="D151" s="20">
        <v>180</v>
      </c>
    </row>
    <row r="152" spans="1:4">
      <c r="A152" s="21" t="s">
        <v>331</v>
      </c>
      <c r="B152" s="25" t="s">
        <v>60</v>
      </c>
      <c r="C152" s="23">
        <v>2</v>
      </c>
      <c r="D152" s="20">
        <v>48</v>
      </c>
    </row>
    <row r="153" spans="1:4">
      <c r="A153" s="21" t="s">
        <v>331</v>
      </c>
      <c r="B153" s="25" t="s">
        <v>60</v>
      </c>
      <c r="C153" s="23">
        <v>1</v>
      </c>
      <c r="D153" s="20">
        <v>80</v>
      </c>
    </row>
    <row r="154" spans="1:4">
      <c r="A154" s="21" t="s">
        <v>332</v>
      </c>
      <c r="B154" s="25" t="s">
        <v>60</v>
      </c>
      <c r="C154" s="23">
        <v>2</v>
      </c>
      <c r="D154" s="20">
        <v>24</v>
      </c>
    </row>
    <row r="155" spans="1:4">
      <c r="A155" s="21" t="s">
        <v>333</v>
      </c>
      <c r="B155" s="25" t="s">
        <v>60</v>
      </c>
      <c r="C155" s="23">
        <v>20</v>
      </c>
      <c r="D155" s="20">
        <v>300</v>
      </c>
    </row>
    <row r="156" spans="1:4">
      <c r="A156" s="21" t="s">
        <v>334</v>
      </c>
      <c r="B156" s="25" t="s">
        <v>60</v>
      </c>
      <c r="C156" s="23">
        <v>1</v>
      </c>
      <c r="D156" s="20">
        <v>707</v>
      </c>
    </row>
    <row r="157" spans="1:4">
      <c r="A157" s="21" t="s">
        <v>335</v>
      </c>
      <c r="B157" s="25" t="s">
        <v>60</v>
      </c>
      <c r="C157" s="23">
        <v>1</v>
      </c>
      <c r="D157" s="20">
        <v>100</v>
      </c>
    </row>
    <row r="158" spans="1:4">
      <c r="A158" s="21" t="s">
        <v>336</v>
      </c>
      <c r="B158" s="25" t="s">
        <v>60</v>
      </c>
      <c r="C158" s="23">
        <v>2</v>
      </c>
      <c r="D158" s="20">
        <v>570</v>
      </c>
    </row>
    <row r="159" spans="1:4">
      <c r="A159" s="21" t="s">
        <v>337</v>
      </c>
      <c r="B159" s="25" t="s">
        <v>60</v>
      </c>
      <c r="C159" s="23">
        <v>1</v>
      </c>
      <c r="D159" s="20">
        <v>130</v>
      </c>
    </row>
    <row r="160" spans="1:4">
      <c r="A160" s="21" t="s">
        <v>338</v>
      </c>
      <c r="B160" s="25" t="s">
        <v>60</v>
      </c>
      <c r="C160" s="23">
        <v>1</v>
      </c>
      <c r="D160" s="20">
        <v>208</v>
      </c>
    </row>
    <row r="161" spans="1:4">
      <c r="A161" s="21" t="s">
        <v>339</v>
      </c>
      <c r="B161" s="25" t="s">
        <v>60</v>
      </c>
      <c r="C161" s="23">
        <v>2</v>
      </c>
      <c r="D161" s="20">
        <v>130</v>
      </c>
    </row>
    <row r="162" spans="1:4">
      <c r="A162" s="21" t="s">
        <v>340</v>
      </c>
      <c r="B162" s="25" t="s">
        <v>60</v>
      </c>
      <c r="C162" s="23">
        <v>5</v>
      </c>
      <c r="D162" s="20">
        <v>280</v>
      </c>
    </row>
    <row r="163" spans="1:4">
      <c r="A163" s="21" t="s">
        <v>341</v>
      </c>
      <c r="B163" s="25" t="s">
        <v>60</v>
      </c>
      <c r="C163" s="23">
        <v>5</v>
      </c>
      <c r="D163" s="20">
        <v>175</v>
      </c>
    </row>
    <row r="164" spans="1:4">
      <c r="A164" s="21" t="s">
        <v>342</v>
      </c>
      <c r="B164" s="25" t="s">
        <v>60</v>
      </c>
      <c r="C164" s="23">
        <v>23</v>
      </c>
      <c r="D164" s="20">
        <v>195</v>
      </c>
    </row>
    <row r="165" spans="1:4">
      <c r="A165" s="21" t="s">
        <v>343</v>
      </c>
      <c r="B165" s="25" t="s">
        <v>60</v>
      </c>
      <c r="C165" s="23">
        <v>1</v>
      </c>
      <c r="D165" s="20">
        <v>96</v>
      </c>
    </row>
    <row r="166" spans="1:4">
      <c r="A166" s="21" t="s">
        <v>344</v>
      </c>
      <c r="B166" s="25" t="s">
        <v>60</v>
      </c>
      <c r="C166" s="23">
        <v>3</v>
      </c>
      <c r="D166" s="20">
        <v>300</v>
      </c>
    </row>
    <row r="167" spans="1:4">
      <c r="A167" s="21" t="s">
        <v>345</v>
      </c>
      <c r="B167" s="25" t="s">
        <v>60</v>
      </c>
      <c r="C167" s="23">
        <v>1</v>
      </c>
      <c r="D167" s="20">
        <v>24</v>
      </c>
    </row>
    <row r="168" spans="1:4">
      <c r="A168" s="21" t="s">
        <v>346</v>
      </c>
      <c r="B168" s="25" t="s">
        <v>60</v>
      </c>
      <c r="C168" s="23">
        <v>1</v>
      </c>
      <c r="D168" s="20">
        <v>120</v>
      </c>
    </row>
    <row r="169" spans="1:4">
      <c r="A169" s="21" t="s">
        <v>347</v>
      </c>
      <c r="B169" s="25" t="s">
        <v>60</v>
      </c>
      <c r="C169" s="23">
        <v>1</v>
      </c>
      <c r="D169" s="20">
        <v>150</v>
      </c>
    </row>
    <row r="170" spans="1:4">
      <c r="A170" s="21" t="s">
        <v>348</v>
      </c>
      <c r="B170" s="25" t="s">
        <v>60</v>
      </c>
      <c r="C170" s="23">
        <v>2</v>
      </c>
      <c r="D170" s="20">
        <v>126</v>
      </c>
    </row>
    <row r="171" spans="1:4">
      <c r="A171" s="21" t="s">
        <v>349</v>
      </c>
      <c r="B171" s="25" t="s">
        <v>60</v>
      </c>
      <c r="C171" s="23">
        <v>2</v>
      </c>
      <c r="D171" s="20">
        <v>14</v>
      </c>
    </row>
    <row r="172" spans="1:4">
      <c r="A172" s="21" t="s">
        <v>350</v>
      </c>
      <c r="B172" s="25" t="s">
        <v>60</v>
      </c>
      <c r="C172" s="23">
        <v>6</v>
      </c>
      <c r="D172" s="20">
        <v>210</v>
      </c>
    </row>
    <row r="173" spans="1:4">
      <c r="A173" s="21" t="s">
        <v>351</v>
      </c>
      <c r="B173" s="25" t="s">
        <v>60</v>
      </c>
      <c r="C173" s="23">
        <v>1</v>
      </c>
      <c r="D173" s="20">
        <v>16.5</v>
      </c>
    </row>
    <row r="174" spans="1:4">
      <c r="A174" s="21" t="s">
        <v>352</v>
      </c>
      <c r="B174" s="25" t="s">
        <v>60</v>
      </c>
      <c r="C174" s="23">
        <v>2</v>
      </c>
      <c r="D174" s="20">
        <v>14</v>
      </c>
    </row>
    <row r="175" spans="1:4">
      <c r="A175" s="21" t="s">
        <v>353</v>
      </c>
      <c r="B175" s="25" t="s">
        <v>60</v>
      </c>
      <c r="C175" s="23">
        <v>4</v>
      </c>
      <c r="D175" s="20">
        <v>180</v>
      </c>
    </row>
    <row r="176" spans="1:4">
      <c r="A176" s="21" t="s">
        <v>354</v>
      </c>
      <c r="B176" s="25" t="s">
        <v>60</v>
      </c>
      <c r="C176" s="23">
        <v>1</v>
      </c>
      <c r="D176" s="20">
        <v>49</v>
      </c>
    </row>
    <row r="177" spans="1:5">
      <c r="A177" s="21" t="s">
        <v>166</v>
      </c>
      <c r="B177" s="25" t="s">
        <v>60</v>
      </c>
      <c r="C177" s="23">
        <v>1</v>
      </c>
      <c r="D177" s="20">
        <v>65</v>
      </c>
    </row>
    <row r="178" spans="1:5">
      <c r="A178" s="21" t="s">
        <v>355</v>
      </c>
      <c r="B178" s="25" t="s">
        <v>60</v>
      </c>
      <c r="C178" s="23">
        <v>1</v>
      </c>
      <c r="D178" s="20">
        <v>13.5</v>
      </c>
    </row>
    <row r="179" spans="1:5">
      <c r="A179" s="21" t="s">
        <v>355</v>
      </c>
      <c r="B179" s="25" t="s">
        <v>60</v>
      </c>
      <c r="C179" s="23">
        <v>1</v>
      </c>
      <c r="D179" s="20">
        <v>13</v>
      </c>
    </row>
    <row r="180" spans="1:5">
      <c r="A180" s="21" t="s">
        <v>355</v>
      </c>
      <c r="B180" s="25" t="s">
        <v>60</v>
      </c>
      <c r="C180" s="23">
        <v>1</v>
      </c>
      <c r="D180" s="20">
        <v>45</v>
      </c>
    </row>
    <row r="181" spans="1:5">
      <c r="A181" s="21" t="s">
        <v>356</v>
      </c>
      <c r="B181" s="25" t="s">
        <v>60</v>
      </c>
      <c r="C181" s="23">
        <v>5</v>
      </c>
      <c r="D181" s="20">
        <v>700</v>
      </c>
    </row>
    <row r="182" spans="1:5">
      <c r="A182" s="28" t="s">
        <v>395</v>
      </c>
      <c r="B182" s="29"/>
      <c r="C182" s="30">
        <f>SUM(C148:C181)</f>
        <v>109</v>
      </c>
      <c r="D182" s="33">
        <f>SUM(D148:D181)</f>
        <v>5452</v>
      </c>
    </row>
    <row r="183" spans="1:5">
      <c r="A183" s="178" t="s">
        <v>528</v>
      </c>
      <c r="B183" s="179"/>
      <c r="C183" s="179"/>
      <c r="D183" s="180"/>
    </row>
    <row r="184" spans="1:5">
      <c r="A184" s="21" t="s">
        <v>396</v>
      </c>
      <c r="B184" s="8" t="s">
        <v>60</v>
      </c>
      <c r="C184" s="38">
        <v>1</v>
      </c>
      <c r="D184" s="39">
        <v>1100</v>
      </c>
    </row>
    <row r="185" spans="1:5">
      <c r="A185" s="21" t="s">
        <v>397</v>
      </c>
      <c r="B185" s="8" t="s">
        <v>60</v>
      </c>
      <c r="C185" s="38">
        <v>1</v>
      </c>
      <c r="D185" s="39">
        <v>350</v>
      </c>
    </row>
    <row r="186" spans="1:5" s="44" customFormat="1">
      <c r="A186" s="40" t="s">
        <v>0</v>
      </c>
      <c r="B186" s="41"/>
      <c r="C186" s="42">
        <f>SUM(C184:C185)</f>
        <v>2</v>
      </c>
      <c r="D186" s="43">
        <f>SUM(D184:D185)</f>
        <v>1450</v>
      </c>
    </row>
    <row r="187" spans="1:5">
      <c r="A187" s="106" t="s">
        <v>395</v>
      </c>
      <c r="B187" s="8"/>
      <c r="C187" s="105">
        <f>C20+C29+C32+C35+C59+C70+C83+C86+C101+C104+C116+C128+C131+C146+C182+C186</f>
        <v>390.15</v>
      </c>
      <c r="D187" s="105">
        <f>D20+D29+D32+D35+D59+D70+D83+D86+D101+D104+D116+D128+D131+D146+D182+D186</f>
        <v>93762.05</v>
      </c>
    </row>
    <row r="188" spans="1:5">
      <c r="A188" t="s">
        <v>390</v>
      </c>
      <c r="B188"/>
      <c r="D188" s="104"/>
    </row>
    <row r="189" spans="1:5">
      <c r="A189" t="s">
        <v>391</v>
      </c>
      <c r="B189"/>
      <c r="D189" t="s">
        <v>432</v>
      </c>
    </row>
    <row r="190" spans="1:5">
      <c r="A190" t="s">
        <v>392</v>
      </c>
      <c r="B190"/>
      <c r="E190" t="s">
        <v>393</v>
      </c>
    </row>
  </sheetData>
  <mergeCells count="30">
    <mergeCell ref="A1:F1"/>
    <mergeCell ref="A2:F2"/>
    <mergeCell ref="A30:D30"/>
    <mergeCell ref="A129:D129"/>
    <mergeCell ref="A132:D132"/>
    <mergeCell ref="A101:B101"/>
    <mergeCell ref="A104:B104"/>
    <mergeCell ref="A116:B116"/>
    <mergeCell ref="A128:B128"/>
    <mergeCell ref="A83:B83"/>
    <mergeCell ref="A86:B86"/>
    <mergeCell ref="A33:D33"/>
    <mergeCell ref="A36:D36"/>
    <mergeCell ref="A60:D60"/>
    <mergeCell ref="A71:D71"/>
    <mergeCell ref="A84:D84"/>
    <mergeCell ref="A183:D183"/>
    <mergeCell ref="A87:D87"/>
    <mergeCell ref="A102:D102"/>
    <mergeCell ref="A105:D105"/>
    <mergeCell ref="A117:D117"/>
    <mergeCell ref="A147:D147"/>
    <mergeCell ref="A146:B146"/>
    <mergeCell ref="A32:B32"/>
    <mergeCell ref="A35:B35"/>
    <mergeCell ref="A59:B59"/>
    <mergeCell ref="A5:D5"/>
    <mergeCell ref="A21:D21"/>
    <mergeCell ref="A20:B20"/>
    <mergeCell ref="A29:B29"/>
  </mergeCells>
  <pageMargins left="1.1811023622047245" right="0.78740157480314965" top="0.39370078740157483" bottom="0.39370078740157483" header="0.31496062992125984" footer="0.31496062992125984"/>
  <pageSetup paperSize="9" scale="90" orientation="portrait" r:id="rId1"/>
  <rowBreaks count="2" manualBreakCount="2">
    <brk id="59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1111</vt:lpstr>
      <vt:lpstr>1112</vt:lpstr>
      <vt:lpstr>1113</vt:lpstr>
      <vt:lpstr>1114</vt:lpstr>
      <vt:lpstr>1812</vt:lpstr>
      <vt:lpstr>'1111'!Область_печати</vt:lpstr>
      <vt:lpstr>'1112'!Область_печати</vt:lpstr>
      <vt:lpstr>'1113'!Область_печати</vt:lpstr>
      <vt:lpstr>'1812'!Область_печати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2021-01-28T11:00:10Z</dcterms:modified>
</cp:coreProperties>
</file>