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9320" windowHeight="11640"/>
  </bookViews>
  <sheets>
    <sheet name="Лист1" sheetId="1" r:id="rId1"/>
  </sheets>
  <definedNames>
    <definedName name="_xlnm.Print_Area" localSheetId="0">Лист1!$A$1:$I$130</definedName>
  </definedNames>
  <calcPr calcId="145621" refMode="R1C1"/>
</workbook>
</file>

<file path=xl/calcChain.xml><?xml version="1.0" encoding="utf-8"?>
<calcChain xmlns="http://schemas.openxmlformats.org/spreadsheetml/2006/main">
  <c r="H27" i="1" l="1"/>
  <c r="I27" i="1"/>
  <c r="G25" i="1"/>
  <c r="H37" i="1"/>
  <c r="I37" i="1"/>
  <c r="G37" i="1"/>
  <c r="H40" i="1"/>
  <c r="I40" i="1"/>
  <c r="G40" i="1"/>
  <c r="H42" i="1"/>
  <c r="I42" i="1"/>
  <c r="G42" i="1"/>
  <c r="H59" i="1"/>
  <c r="I59" i="1"/>
  <c r="G59" i="1"/>
  <c r="H62" i="1"/>
  <c r="I62" i="1"/>
  <c r="G62" i="1"/>
  <c r="H65" i="1"/>
  <c r="I65" i="1"/>
  <c r="G65" i="1"/>
  <c r="H74" i="1"/>
  <c r="I74" i="1"/>
  <c r="G74" i="1"/>
  <c r="H83" i="1"/>
  <c r="I83" i="1"/>
  <c r="G83" i="1"/>
  <c r="G87" i="1"/>
  <c r="H102" i="1"/>
  <c r="G102" i="1"/>
  <c r="H115" i="1"/>
  <c r="I115" i="1"/>
  <c r="G115" i="1"/>
  <c r="H119" i="1"/>
  <c r="I119" i="1"/>
  <c r="G119" i="1"/>
  <c r="G125" i="1"/>
  <c r="H127" i="1"/>
  <c r="I127" i="1"/>
  <c r="G127" i="1"/>
  <c r="H90" i="1"/>
  <c r="I90" i="1"/>
  <c r="G90" i="1"/>
  <c r="H87" i="1"/>
  <c r="I87" i="1"/>
  <c r="H46" i="1"/>
  <c r="I46" i="1"/>
  <c r="G46" i="1"/>
  <c r="I25" i="1"/>
  <c r="H25" i="1"/>
  <c r="G27" i="1"/>
  <c r="G19" i="1"/>
  <c r="G17" i="1"/>
  <c r="H17" i="1"/>
  <c r="H14" i="1"/>
  <c r="G14" i="1"/>
  <c r="H12" i="1"/>
  <c r="G12" i="1"/>
  <c r="H8" i="1"/>
  <c r="I8" i="1"/>
  <c r="G8" i="1"/>
  <c r="H125" i="1"/>
  <c r="I125" i="1"/>
  <c r="I13" i="1" l="1"/>
  <c r="I14" i="1" s="1"/>
  <c r="I96" i="1" l="1"/>
  <c r="I95" i="1"/>
  <c r="I94" i="1"/>
  <c r="I93" i="1"/>
  <c r="I92" i="1"/>
  <c r="I91" i="1"/>
  <c r="I102" i="1" s="1"/>
  <c r="I11" i="1" l="1"/>
  <c r="I10" i="1" l="1"/>
  <c r="I12" i="1" s="1"/>
  <c r="H18" i="1" l="1"/>
  <c r="H19" i="1" s="1"/>
  <c r="I16" i="1"/>
  <c r="I17" i="1" s="1"/>
  <c r="I18" i="1" l="1"/>
  <c r="I19" i="1" s="1"/>
</calcChain>
</file>

<file path=xl/sharedStrings.xml><?xml version="1.0" encoding="utf-8"?>
<sst xmlns="http://schemas.openxmlformats.org/spreadsheetml/2006/main" count="237" uniqueCount="124">
  <si>
    <t>Рахунок</t>
  </si>
  <si>
    <t>Найменування об’єкта</t>
  </si>
  <si>
    <t>Рік випуску (будівництва, дата придбання чи введення в експл.)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</si>
  <si>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</si>
  <si>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</si>
  <si>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</si>
  <si>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</si>
  <si>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</si>
  <si>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ВАСИЛІВСЬКА СІЛЬСЬКА РАДА</t>
  </si>
  <si>
    <t>ОЧЕРЕТУВАТСЬКА СІЛЬСЬКА РАДА</t>
  </si>
  <si>
    <t>РАЗОМ</t>
  </si>
  <si>
    <t>КРИВОРУДСЬКА СІЛЬСЬКА РАДА</t>
  </si>
  <si>
    <t>БОГДАНІВСЬКА СІЛЬСЬКА РАДА</t>
  </si>
  <si>
    <t>БІЛЯКІВСЬКА СІЛЬСЬКА РАДА</t>
  </si>
  <si>
    <t>Один виміру</t>
  </si>
  <si>
    <t>шт.</t>
  </si>
  <si>
    <t>УСТИМІВСЬКА СІЛЬСЬКА РАДА</t>
  </si>
  <si>
    <t>РОКИТІВСЬКА СІЛЬСЬКА РАДА</t>
  </si>
  <si>
    <t>ЗАЇЧИНСЬКА СІЛЬСЬКА РАДА</t>
  </si>
  <si>
    <t>Реконструкція приміщення гаража</t>
  </si>
  <si>
    <t>Забор     металічний (контора)</t>
  </si>
  <si>
    <t>Льодник</t>
  </si>
  <si>
    <t>Погріб</t>
  </si>
  <si>
    <t>Паливний склад</t>
  </si>
  <si>
    <t>Ворота металеві</t>
  </si>
  <si>
    <t>Забор металічний</t>
  </si>
  <si>
    <t>Стовпчики</t>
  </si>
  <si>
    <t>Колодязь</t>
  </si>
  <si>
    <t>Котел КЧМ сільрада</t>
  </si>
  <si>
    <t>Котел Маяк  (амбулаторія)</t>
  </si>
  <si>
    <t>Технічна документація право власності(сільська рада,СБК,буд.пристар.)</t>
  </si>
  <si>
    <t>Ел.лічильник(будин.пристар.)</t>
  </si>
  <si>
    <t>Димохід</t>
  </si>
  <si>
    <t xml:space="preserve">Радіатори </t>
  </si>
  <si>
    <t>Крильце</t>
  </si>
  <si>
    <t>Електролічильник</t>
  </si>
  <si>
    <t>Забор металевий(біля колодязя)</t>
  </si>
  <si>
    <t>секції</t>
  </si>
  <si>
    <t>Технічна документація адміністративно-побутової будівлі</t>
  </si>
  <si>
    <t>Проект на капітальний ремонт покрівлі адмін. центру</t>
  </si>
  <si>
    <t>Скамейки</t>
  </si>
  <si>
    <t>1113600131-134</t>
  </si>
  <si>
    <t>Стенд металевий</t>
  </si>
  <si>
    <t>Урни залізобетонні</t>
  </si>
  <si>
    <t>1113600136-137</t>
  </si>
  <si>
    <t>Цвіточники залізобетонні</t>
  </si>
  <si>
    <t>1113600138-143</t>
  </si>
  <si>
    <t>Європаркан (секції)ФП</t>
  </si>
  <si>
    <t>Європаркан (стовпці)ФП</t>
  </si>
  <si>
    <t>Ворота металеві (ФП)</t>
  </si>
  <si>
    <t>Технічна документація ФАП Тройняки</t>
  </si>
  <si>
    <t>Технічна документація «Баня»</t>
  </si>
  <si>
    <t>Технічна документація ФАП Заїчинці</t>
  </si>
  <si>
    <t>Технічна документація Заїчинці сарай</t>
  </si>
  <si>
    <t xml:space="preserve">Зруб декоративний </t>
  </si>
  <si>
    <t>Дах декоративний</t>
  </si>
  <si>
    <t>Стойки декоративного зруба</t>
  </si>
  <si>
    <t>Плитка тротуарна з бардюрами</t>
  </si>
  <si>
    <t>Насос церкуляції води</t>
  </si>
  <si>
    <t>Насосна станція</t>
  </si>
  <si>
    <t>Бесітка</t>
  </si>
  <si>
    <t>Вільнянська школа вул.Демченко,10</t>
  </si>
  <si>
    <t>103148-1</t>
  </si>
  <si>
    <t>Проект док-ція Єгорівка ФАП</t>
  </si>
  <si>
    <t>Вогнегасник (зал засідань)</t>
  </si>
  <si>
    <t>Реле керув.насос Оптіма (адмін.прим.)</t>
  </si>
  <si>
    <t>Насос Махіма 1,3 (адм.прим.)</t>
  </si>
  <si>
    <t>Електролічильник НьК210 (адм.прим.)</t>
  </si>
  <si>
    <t>Захисні ролети (адм.прим.):</t>
  </si>
  <si>
    <t>Перила з нерж сталі (коридор)</t>
  </si>
  <si>
    <t>сірі касета 1570*2000 ролети</t>
  </si>
  <si>
    <t>сірі касета 1580*1560</t>
  </si>
  <si>
    <t xml:space="preserve">Технічний паспорт на громадський будинок  Сільська рада </t>
  </si>
  <si>
    <t xml:space="preserve">секції європаркану сільська рада </t>
  </si>
  <si>
    <t>11130042-11130075</t>
  </si>
  <si>
    <t xml:space="preserve">стовпці  сільська рада </t>
  </si>
  <si>
    <t>11130076-11130092</t>
  </si>
  <si>
    <t xml:space="preserve">стовпці малі сільська рада </t>
  </si>
  <si>
    <t>11130093-11130096</t>
  </si>
  <si>
    <t xml:space="preserve">шари на стовпці сільська рада </t>
  </si>
  <si>
    <t>11130097-11130116</t>
  </si>
  <si>
    <t>туалет деревьяний   сільська рада</t>
  </si>
  <si>
    <t>електролічильник  сільська рада</t>
  </si>
  <si>
    <t>Приміщення школи Калинівка</t>
  </si>
  <si>
    <t>Паркан метал школа Калинівка</t>
  </si>
  <si>
    <t>10130003-10130088</t>
  </si>
  <si>
    <t>Приміщення Н-Петрівський ФП</t>
  </si>
  <si>
    <t>Приміщення Калинівка ФП</t>
  </si>
  <si>
    <t>Вивіска сільська рада</t>
  </si>
  <si>
    <t>Тех.док.Очеретуватського ФАПу</t>
  </si>
  <si>
    <t>-</t>
  </si>
  <si>
    <t>Забір металевий</t>
  </si>
  <si>
    <t>планиць</t>
  </si>
  <si>
    <t>Туалет лікарня</t>
  </si>
  <si>
    <t>Котел твердопаливний  лік.</t>
  </si>
  <si>
    <t>Огорожа</t>
  </si>
  <si>
    <t>Теплогенераторна</t>
  </si>
  <si>
    <t>Колодязь В.Поділ</t>
  </si>
  <si>
    <t>Криниця Липняги</t>
  </si>
  <si>
    <t>котел  "Кольвітер"</t>
  </si>
  <si>
    <t>котел  "Кольвітер"1</t>
  </si>
  <si>
    <t>Конвектор газовий ФАП с. Вереміївка</t>
  </si>
  <si>
    <t>101420016</t>
  </si>
  <si>
    <t>Котел  КЧМ-2 ЛУЧ</t>
  </si>
  <si>
    <t>Паркан металевий</t>
  </si>
  <si>
    <t>Державний   акт земл   вул Леніна  44а</t>
  </si>
  <si>
    <t>від 28.05.2021 року</t>
  </si>
  <si>
    <t>Котел АОТГ ФП с. Тарасівка</t>
  </si>
  <si>
    <t>Лічильник тепловий ФП.с.Тарасівка</t>
  </si>
  <si>
    <t>Автоматика АОБГ 202 ФП.с. Тарасівка</t>
  </si>
  <si>
    <t xml:space="preserve"> до рішення третьої сесії восьмого скликання сесії Семенівської селищної ради</t>
  </si>
  <si>
    <t>Додаток 1</t>
  </si>
  <si>
    <t>Проектно кошт. роб ФАП</t>
  </si>
  <si>
    <t>сірі касета 960*2000 ролети</t>
  </si>
  <si>
    <t>М2</t>
  </si>
  <si>
    <t xml:space="preserve">Нежитлова будівля за адресою:с. Вербки, вул Садова,8 </t>
  </si>
  <si>
    <t xml:space="preserve">Будинок школи </t>
  </si>
  <si>
    <t xml:space="preserve">Сарай </t>
  </si>
  <si>
    <t xml:space="preserve">Кочегарка </t>
  </si>
  <si>
    <t xml:space="preserve">Убиральна </t>
  </si>
  <si>
    <t xml:space="preserve">Спортмайданчик </t>
  </si>
  <si>
    <t xml:space="preserve">Їдальня  </t>
  </si>
  <si>
    <t xml:space="preserve">Нежитлова будівля "Побутсервіс" </t>
  </si>
  <si>
    <t>Начальник відділу бухгалтерського обліку та звітності - головний бухгалтер                                                   Юлія КОЛОТУХА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</si>
</sst>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₽_-;\-* #,##0\ _₽_-;_-* &quot;-&quot;\ _₽_-;_-@_-"/>
  </numFmts>
  <fonts count="16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164" fontId="6" fillId="0" borderId="0" applyFont="0" applyFill="0" applyBorder="0" applyAlignment="0" applyProtection="0"/>
  </cellStyleXfs>
  <cellXfs count="55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/>
    <xf numFmtId="0" fontId="5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164" fontId="5" fillId="2" borderId="2" xfId="2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5" fillId="2" borderId="2" xfId="2" applyNumberFormat="1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/>
    </xf>
    <xf numFmtId="2" fontId="11" fillId="2" borderId="2" xfId="0" applyNumberFormat="1" applyFont="1" applyFill="1" applyBorder="1" applyAlignment="1">
      <alignment horizontal="center" vertical="center"/>
    </xf>
    <xf numFmtId="0" fontId="12" fillId="0" borderId="0" xfId="0" applyFont="1"/>
    <xf numFmtId="0" fontId="0" fillId="2" borderId="0" xfId="0" applyFill="1" applyAlignment="1">
      <alignment vertical="center"/>
    </xf>
    <xf numFmtId="0" fontId="2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2" fontId="13" fillId="2" borderId="2" xfId="0" applyNumberFormat="1" applyFont="1" applyFill="1" applyBorder="1" applyAlignment="1">
      <alignment horizontal="center" vertical="center"/>
    </xf>
    <xf numFmtId="2" fontId="14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wrapText="1"/>
    </xf>
    <xf numFmtId="2" fontId="3" fillId="2" borderId="2" xfId="2" applyNumberFormat="1" applyFont="1" applyFill="1" applyBorder="1" applyAlignment="1">
      <alignment horizontal="center" vertical="center" wrapText="1"/>
    </xf>
    <xf numFmtId="164" fontId="2" fillId="2" borderId="2" xfId="2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/>
    </xf>
    <xf numFmtId="2" fontId="2" fillId="2" borderId="2" xfId="2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2" fontId="0" fillId="2" borderId="0" xfId="0" applyNumberForma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1"/>
    <cellStyle name="Финансовый [0]" xfId="2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085850" y="30660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1085850" y="3085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736600" y="193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102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736600" y="1957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115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736600" y="193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736600" y="1957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126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736600" y="2189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736600" y="2440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714375" y="24780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124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736600" y="2440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126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736600" y="2440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126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736600" y="2440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126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736600" y="2440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126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736600" y="2440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16" name="TextBox 15"/>
        <xdr:cNvSpPr txBox="1"/>
      </xdr:nvSpPr>
      <xdr:spPr>
        <a:xfrm>
          <a:off x="714375" y="2200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126</xdr:row>
      <xdr:rowOff>0</xdr:rowOff>
    </xdr:from>
    <xdr:ext cx="184731" cy="264560"/>
    <xdr:sp macro="" textlink="">
      <xdr:nvSpPr>
        <xdr:cNvPr id="17" name="TextBox 16"/>
        <xdr:cNvSpPr txBox="1"/>
      </xdr:nvSpPr>
      <xdr:spPr>
        <a:xfrm>
          <a:off x="714375" y="26812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3"/>
  <sheetViews>
    <sheetView tabSelected="1" view="pageBreakPreview" topLeftCell="A100" zoomScale="60" workbookViewId="0">
      <selection activeCell="A9" sqref="A9:I9"/>
    </sheetView>
  </sheetViews>
  <sheetFormatPr defaultRowHeight="12.75" x14ac:dyDescent="0.2"/>
  <cols>
    <col min="1" max="1" width="10.7109375" style="9" customWidth="1"/>
    <col min="2" max="2" width="51.140625" style="2" customWidth="1"/>
    <col min="3" max="3" width="18.85546875" style="1" customWidth="1"/>
    <col min="4" max="4" width="22" style="1" customWidth="1"/>
    <col min="5" max="5" width="9.140625" style="1"/>
    <col min="6" max="6" width="10.42578125" style="1" customWidth="1"/>
    <col min="7" max="7" width="12.7109375" style="11" customWidth="1"/>
    <col min="8" max="8" width="15" style="11" customWidth="1"/>
    <col min="9" max="9" width="12.5703125" style="11" customWidth="1"/>
  </cols>
  <sheetData>
    <row r="1" spans="1:15" ht="15.75" x14ac:dyDescent="0.2">
      <c r="F1" s="45" t="s">
        <v>111</v>
      </c>
      <c r="G1" s="45"/>
      <c r="H1" s="45"/>
      <c r="I1" s="45"/>
    </row>
    <row r="2" spans="1:15" ht="37.5" customHeight="1" x14ac:dyDescent="0.2">
      <c r="B2" s="16"/>
      <c r="C2" s="16"/>
      <c r="D2" s="16"/>
      <c r="E2" s="16"/>
      <c r="F2" s="45" t="s">
        <v>110</v>
      </c>
      <c r="G2" s="45"/>
      <c r="H2" s="45"/>
      <c r="I2" s="45"/>
    </row>
    <row r="3" spans="1:15" ht="15.75" x14ac:dyDescent="0.2">
      <c r="B3" s="16"/>
      <c r="C3" s="16"/>
      <c r="D3" s="16"/>
      <c r="E3" s="16"/>
      <c r="F3" s="45" t="s">
        <v>106</v>
      </c>
      <c r="G3" s="45"/>
      <c r="H3" s="45"/>
      <c r="I3" s="45"/>
    </row>
    <row r="4" spans="1:15" x14ac:dyDescent="0.2">
      <c r="L4" s="51"/>
      <c r="M4" s="51"/>
      <c r="N4" s="51"/>
      <c r="O4" s="51"/>
    </row>
    <row r="5" spans="1:15" ht="78.75" x14ac:dyDescent="0.25">
      <c r="A5" s="17" t="s">
        <v>0</v>
      </c>
      <c r="B5" s="18" t="s">
        <v>1</v>
      </c>
      <c r="C5" s="18" t="s">
        <v>2</v>
      </c>
      <c r="D5" s="18" t="s">
        <v>3</v>
      </c>
      <c r="E5" s="18" t="s">
        <v>14</v>
      </c>
      <c r="F5" s="18" t="s">
        <v>4</v>
      </c>
      <c r="G5" s="19" t="s">
        <v>5</v>
      </c>
      <c r="H5" s="19" t="s">
        <v>6</v>
      </c>
      <c r="I5" s="19" t="s">
        <v>7</v>
      </c>
    </row>
    <row r="6" spans="1:15" ht="16.5" customHeight="1" x14ac:dyDescent="0.2">
      <c r="A6" s="49" t="s">
        <v>8</v>
      </c>
      <c r="B6" s="49"/>
      <c r="C6" s="49"/>
      <c r="D6" s="49"/>
      <c r="E6" s="49"/>
      <c r="F6" s="49"/>
      <c r="G6" s="49"/>
      <c r="H6" s="49"/>
      <c r="I6" s="49"/>
    </row>
    <row r="7" spans="1:15" ht="15.75" x14ac:dyDescent="0.25">
      <c r="A7" s="17">
        <v>1013</v>
      </c>
      <c r="B7" s="20" t="s">
        <v>19</v>
      </c>
      <c r="C7" s="18">
        <v>2017</v>
      </c>
      <c r="D7" s="18"/>
      <c r="E7" s="18" t="s">
        <v>15</v>
      </c>
      <c r="F7" s="18">
        <v>1</v>
      </c>
      <c r="G7" s="19">
        <v>188795</v>
      </c>
      <c r="H7" s="19">
        <v>12272</v>
      </c>
      <c r="I7" s="19">
        <v>176523</v>
      </c>
    </row>
    <row r="8" spans="1:15" ht="15.75" x14ac:dyDescent="0.2">
      <c r="A8" s="44" t="s">
        <v>10</v>
      </c>
      <c r="B8" s="44"/>
      <c r="C8" s="44"/>
      <c r="D8" s="21"/>
      <c r="E8" s="21"/>
      <c r="F8" s="21"/>
      <c r="G8" s="22">
        <f>SUM(G7:G7)</f>
        <v>188795</v>
      </c>
      <c r="H8" s="22">
        <f>SUM(H7:H7)</f>
        <v>12272</v>
      </c>
      <c r="I8" s="22">
        <f>SUM(I7:I7)</f>
        <v>176523</v>
      </c>
    </row>
    <row r="9" spans="1:15" ht="15.75" x14ac:dyDescent="0.2">
      <c r="A9" s="49" t="s">
        <v>9</v>
      </c>
      <c r="B9" s="49"/>
      <c r="C9" s="49"/>
      <c r="D9" s="49"/>
      <c r="E9" s="49"/>
      <c r="F9" s="49"/>
      <c r="G9" s="49"/>
      <c r="H9" s="49"/>
      <c r="I9" s="49"/>
    </row>
    <row r="10" spans="1:15" ht="15.75" x14ac:dyDescent="0.25">
      <c r="A10" s="17">
        <v>1013</v>
      </c>
      <c r="B10" s="20" t="s">
        <v>60</v>
      </c>
      <c r="C10" s="25">
        <v>1982</v>
      </c>
      <c r="D10" s="25">
        <v>1031006</v>
      </c>
      <c r="E10" s="25" t="s">
        <v>15</v>
      </c>
      <c r="F10" s="25">
        <v>1</v>
      </c>
      <c r="G10" s="26">
        <v>200</v>
      </c>
      <c r="H10" s="26">
        <v>200</v>
      </c>
      <c r="I10" s="26">
        <f t="shared" ref="I10:I11" si="0">G10-H10</f>
        <v>0</v>
      </c>
    </row>
    <row r="11" spans="1:15" ht="15.75" x14ac:dyDescent="0.25">
      <c r="A11" s="17">
        <v>1013</v>
      </c>
      <c r="B11" s="20" t="s">
        <v>61</v>
      </c>
      <c r="C11" s="25">
        <v>1967</v>
      </c>
      <c r="D11" s="25" t="s">
        <v>62</v>
      </c>
      <c r="E11" s="25" t="s">
        <v>15</v>
      </c>
      <c r="F11" s="25">
        <v>1</v>
      </c>
      <c r="G11" s="26">
        <v>14829</v>
      </c>
      <c r="H11" s="26">
        <v>14829</v>
      </c>
      <c r="I11" s="26">
        <f t="shared" si="0"/>
        <v>0</v>
      </c>
    </row>
    <row r="12" spans="1:15" ht="15.75" x14ac:dyDescent="0.2">
      <c r="A12" s="46" t="s">
        <v>10</v>
      </c>
      <c r="B12" s="47"/>
      <c r="C12" s="48"/>
      <c r="D12" s="4"/>
      <c r="E12" s="4"/>
      <c r="F12" s="4"/>
      <c r="G12" s="27">
        <f>SUM(G10:G11)</f>
        <v>15029</v>
      </c>
      <c r="H12" s="27">
        <f t="shared" ref="H12:I12" si="1">SUM(H10:H11)</f>
        <v>15029</v>
      </c>
      <c r="I12" s="27">
        <f t="shared" si="1"/>
        <v>0</v>
      </c>
    </row>
    <row r="13" spans="1:15" ht="15.75" x14ac:dyDescent="0.25">
      <c r="A13" s="17">
        <v>1018</v>
      </c>
      <c r="B13" s="20" t="s">
        <v>89</v>
      </c>
      <c r="C13" s="25">
        <v>2005</v>
      </c>
      <c r="D13" s="25">
        <v>10920001</v>
      </c>
      <c r="E13" s="25" t="s">
        <v>15</v>
      </c>
      <c r="F13" s="25">
        <v>1</v>
      </c>
      <c r="G13" s="26">
        <v>374</v>
      </c>
      <c r="H13" s="26">
        <v>0</v>
      </c>
      <c r="I13" s="26">
        <f>G13-H13</f>
        <v>374</v>
      </c>
    </row>
    <row r="14" spans="1:15" ht="15.75" x14ac:dyDescent="0.2">
      <c r="A14" s="44" t="s">
        <v>10</v>
      </c>
      <c r="B14" s="44"/>
      <c r="C14" s="44"/>
      <c r="D14" s="21"/>
      <c r="E14" s="21"/>
      <c r="F14" s="21"/>
      <c r="G14" s="27">
        <f>SUM(G13)</f>
        <v>374</v>
      </c>
      <c r="H14" s="27">
        <f t="shared" ref="H14:I14" si="2">SUM(H13)</f>
        <v>0</v>
      </c>
      <c r="I14" s="27">
        <f t="shared" si="2"/>
        <v>374</v>
      </c>
    </row>
    <row r="15" spans="1:15" ht="15.75" x14ac:dyDescent="0.2">
      <c r="A15" s="49" t="s">
        <v>12</v>
      </c>
      <c r="B15" s="49"/>
      <c r="C15" s="49"/>
      <c r="D15" s="49"/>
      <c r="E15" s="49"/>
      <c r="F15" s="49"/>
      <c r="G15" s="49"/>
      <c r="H15" s="49"/>
      <c r="I15" s="49"/>
    </row>
    <row r="16" spans="1:15" ht="15.75" x14ac:dyDescent="0.25">
      <c r="A16" s="17">
        <v>1019</v>
      </c>
      <c r="B16" s="20" t="s">
        <v>34</v>
      </c>
      <c r="C16" s="5"/>
      <c r="D16" s="25">
        <v>101910001</v>
      </c>
      <c r="E16" s="25"/>
      <c r="F16" s="25">
        <v>1</v>
      </c>
      <c r="G16" s="26">
        <v>1790</v>
      </c>
      <c r="H16" s="26">
        <v>0</v>
      </c>
      <c r="I16" s="26">
        <f t="shared" ref="I16" si="3">G16</f>
        <v>1790</v>
      </c>
    </row>
    <row r="17" spans="1:9" ht="15.75" x14ac:dyDescent="0.2">
      <c r="A17" s="44" t="s">
        <v>10</v>
      </c>
      <c r="B17" s="44"/>
      <c r="C17" s="44"/>
      <c r="D17" s="25"/>
      <c r="E17" s="25"/>
      <c r="F17" s="25"/>
      <c r="G17" s="27">
        <f>SUM(G16)</f>
        <v>1790</v>
      </c>
      <c r="H17" s="27">
        <f t="shared" ref="H17:I17" si="4">SUM(H16)</f>
        <v>0</v>
      </c>
      <c r="I17" s="27">
        <f t="shared" si="4"/>
        <v>1790</v>
      </c>
    </row>
    <row r="18" spans="1:9" ht="15.75" x14ac:dyDescent="0.25">
      <c r="A18" s="17">
        <v>1113</v>
      </c>
      <c r="B18" s="20" t="s">
        <v>35</v>
      </c>
      <c r="C18" s="5"/>
      <c r="D18" s="25">
        <v>1113</v>
      </c>
      <c r="E18" s="25"/>
      <c r="F18" s="25">
        <v>1</v>
      </c>
      <c r="G18" s="26">
        <v>640</v>
      </c>
      <c r="H18" s="26">
        <f>G18/2</f>
        <v>320</v>
      </c>
      <c r="I18" s="26">
        <f>G18-H18</f>
        <v>320</v>
      </c>
    </row>
    <row r="19" spans="1:9" ht="15.75" x14ac:dyDescent="0.2">
      <c r="A19" s="44" t="s">
        <v>10</v>
      </c>
      <c r="B19" s="44"/>
      <c r="C19" s="44"/>
      <c r="D19" s="21"/>
      <c r="E19" s="21"/>
      <c r="F19" s="21"/>
      <c r="G19" s="27">
        <f>SUM(G18)</f>
        <v>640</v>
      </c>
      <c r="H19" s="27">
        <f>SUM(H18)</f>
        <v>320</v>
      </c>
      <c r="I19" s="27">
        <f>SUM(I18)</f>
        <v>320</v>
      </c>
    </row>
    <row r="20" spans="1:9" ht="15.75" x14ac:dyDescent="0.2">
      <c r="A20" s="49" t="s">
        <v>11</v>
      </c>
      <c r="B20" s="49"/>
      <c r="C20" s="49"/>
      <c r="D20" s="49"/>
      <c r="E20" s="49"/>
      <c r="F20" s="49"/>
      <c r="G20" s="49"/>
      <c r="H20" s="49"/>
      <c r="I20" s="49"/>
    </row>
    <row r="21" spans="1:9" ht="15.75" x14ac:dyDescent="0.25">
      <c r="A21" s="17">
        <v>1013</v>
      </c>
      <c r="B21" s="20" t="s">
        <v>93</v>
      </c>
      <c r="C21" s="25">
        <v>1980</v>
      </c>
      <c r="D21" s="25">
        <v>10130014</v>
      </c>
      <c r="E21" s="30" t="s">
        <v>15</v>
      </c>
      <c r="F21" s="25">
        <v>1</v>
      </c>
      <c r="G21" s="26">
        <v>200</v>
      </c>
      <c r="H21" s="26">
        <v>200</v>
      </c>
      <c r="I21" s="12" t="s">
        <v>90</v>
      </c>
    </row>
    <row r="22" spans="1:9" ht="15.75" x14ac:dyDescent="0.25">
      <c r="A22" s="17">
        <v>1013</v>
      </c>
      <c r="B22" s="20" t="s">
        <v>27</v>
      </c>
      <c r="C22" s="25">
        <v>1960</v>
      </c>
      <c r="D22" s="25">
        <v>10130016</v>
      </c>
      <c r="E22" s="25" t="s">
        <v>15</v>
      </c>
      <c r="F22" s="25">
        <v>1</v>
      </c>
      <c r="G22" s="26">
        <v>1884</v>
      </c>
      <c r="H22" s="26">
        <v>1884</v>
      </c>
      <c r="I22" s="12" t="s">
        <v>90</v>
      </c>
    </row>
    <row r="23" spans="1:9" ht="21.75" customHeight="1" x14ac:dyDescent="0.25">
      <c r="A23" s="17">
        <v>1013</v>
      </c>
      <c r="B23" s="20" t="s">
        <v>91</v>
      </c>
      <c r="C23" s="25">
        <v>1990</v>
      </c>
      <c r="D23" s="25">
        <v>10130017</v>
      </c>
      <c r="E23" s="30" t="s">
        <v>92</v>
      </c>
      <c r="F23" s="25">
        <v>35</v>
      </c>
      <c r="G23" s="26">
        <v>4218</v>
      </c>
      <c r="H23" s="26">
        <v>4218</v>
      </c>
      <c r="I23" s="12" t="s">
        <v>90</v>
      </c>
    </row>
    <row r="24" spans="1:9" ht="18" customHeight="1" x14ac:dyDescent="0.25">
      <c r="A24" s="17">
        <v>1013</v>
      </c>
      <c r="B24" s="20" t="s">
        <v>91</v>
      </c>
      <c r="C24" s="25">
        <v>1990</v>
      </c>
      <c r="D24" s="25">
        <v>10130018</v>
      </c>
      <c r="E24" s="30" t="s">
        <v>92</v>
      </c>
      <c r="F24" s="25">
        <v>46</v>
      </c>
      <c r="G24" s="26">
        <v>4312</v>
      </c>
      <c r="H24" s="26">
        <v>4312</v>
      </c>
      <c r="I24" s="12" t="s">
        <v>90</v>
      </c>
    </row>
    <row r="25" spans="1:9" ht="15.75" x14ac:dyDescent="0.2">
      <c r="A25" s="44" t="s">
        <v>10</v>
      </c>
      <c r="B25" s="44"/>
      <c r="C25" s="44"/>
      <c r="D25" s="25"/>
      <c r="E25" s="30"/>
      <c r="F25" s="6"/>
      <c r="G25" s="29">
        <f>SUM(G21:G24)</f>
        <v>10614</v>
      </c>
      <c r="H25" s="29">
        <f>SUM(H21:H24)</f>
        <v>10614</v>
      </c>
      <c r="I25" s="29">
        <f>SUM(I21:I24)</f>
        <v>0</v>
      </c>
    </row>
    <row r="26" spans="1:9" ht="15.75" x14ac:dyDescent="0.25">
      <c r="A26" s="17">
        <v>1014</v>
      </c>
      <c r="B26" s="20" t="s">
        <v>94</v>
      </c>
      <c r="C26" s="3"/>
      <c r="D26" s="25">
        <v>10149001</v>
      </c>
      <c r="E26" s="18" t="s">
        <v>15</v>
      </c>
      <c r="F26" s="25">
        <v>1</v>
      </c>
      <c r="G26" s="19">
        <v>49440</v>
      </c>
      <c r="H26" s="19">
        <v>8240</v>
      </c>
      <c r="I26" s="19">
        <v>41200</v>
      </c>
    </row>
    <row r="27" spans="1:9" ht="15" customHeight="1" x14ac:dyDescent="0.2">
      <c r="A27" s="44" t="s">
        <v>10</v>
      </c>
      <c r="B27" s="44"/>
      <c r="C27" s="44"/>
      <c r="D27" s="21"/>
      <c r="E27" s="21"/>
      <c r="F27" s="21"/>
      <c r="G27" s="22">
        <f>SUM(G26)</f>
        <v>49440</v>
      </c>
      <c r="H27" s="22">
        <f t="shared" ref="H27:I27" si="5">SUM(H26)</f>
        <v>8240</v>
      </c>
      <c r="I27" s="22">
        <f t="shared" si="5"/>
        <v>41200</v>
      </c>
    </row>
    <row r="28" spans="1:9" ht="15.75" x14ac:dyDescent="0.2">
      <c r="A28" s="49" t="s">
        <v>13</v>
      </c>
      <c r="B28" s="49"/>
      <c r="C28" s="49"/>
      <c r="D28" s="49"/>
      <c r="E28" s="49"/>
      <c r="F28" s="49"/>
      <c r="G28" s="49"/>
      <c r="H28" s="49"/>
      <c r="I28" s="49"/>
    </row>
    <row r="29" spans="1:9" ht="15.75" x14ac:dyDescent="0.25">
      <c r="A29" s="17">
        <v>1013</v>
      </c>
      <c r="B29" s="20" t="s">
        <v>20</v>
      </c>
      <c r="C29" s="25">
        <v>1984</v>
      </c>
      <c r="D29" s="25">
        <v>10133003</v>
      </c>
      <c r="E29" s="18" t="s">
        <v>15</v>
      </c>
      <c r="F29" s="25">
        <v>36</v>
      </c>
      <c r="G29" s="19">
        <v>4127</v>
      </c>
      <c r="H29" s="26">
        <v>4127</v>
      </c>
      <c r="I29" s="42">
        <v>0</v>
      </c>
    </row>
    <row r="30" spans="1:9" ht="19.149999999999999" customHeight="1" x14ac:dyDescent="0.25">
      <c r="A30" s="17">
        <v>1013</v>
      </c>
      <c r="B30" s="20" t="s">
        <v>21</v>
      </c>
      <c r="C30" s="25">
        <v>1950</v>
      </c>
      <c r="D30" s="25">
        <v>10131023</v>
      </c>
      <c r="E30" s="18" t="s">
        <v>15</v>
      </c>
      <c r="F30" s="25">
        <v>1</v>
      </c>
      <c r="G30" s="19">
        <v>695</v>
      </c>
      <c r="H30" s="26">
        <v>695</v>
      </c>
      <c r="I30" s="42">
        <v>0</v>
      </c>
    </row>
    <row r="31" spans="1:9" ht="15.75" x14ac:dyDescent="0.25">
      <c r="A31" s="17">
        <v>1013</v>
      </c>
      <c r="B31" s="20" t="s">
        <v>22</v>
      </c>
      <c r="C31" s="25">
        <v>1947</v>
      </c>
      <c r="D31" s="25">
        <v>10131024</v>
      </c>
      <c r="E31" s="18" t="s">
        <v>15</v>
      </c>
      <c r="F31" s="25">
        <v>1</v>
      </c>
      <c r="G31" s="19">
        <v>21340</v>
      </c>
      <c r="H31" s="26">
        <v>21340</v>
      </c>
      <c r="I31" s="42">
        <v>0</v>
      </c>
    </row>
    <row r="32" spans="1:9" ht="15.75" x14ac:dyDescent="0.25">
      <c r="A32" s="17">
        <v>1013</v>
      </c>
      <c r="B32" s="20" t="s">
        <v>23</v>
      </c>
      <c r="C32" s="25">
        <v>1985</v>
      </c>
      <c r="D32" s="25">
        <v>10131025</v>
      </c>
      <c r="E32" s="18" t="s">
        <v>15</v>
      </c>
      <c r="F32" s="25">
        <v>1</v>
      </c>
      <c r="G32" s="19">
        <v>6240</v>
      </c>
      <c r="H32" s="26">
        <v>6240</v>
      </c>
      <c r="I32" s="42">
        <v>0</v>
      </c>
    </row>
    <row r="33" spans="1:9" ht="15.75" x14ac:dyDescent="0.25">
      <c r="A33" s="17">
        <v>1013</v>
      </c>
      <c r="B33" s="20" t="s">
        <v>24</v>
      </c>
      <c r="C33" s="25">
        <v>1988</v>
      </c>
      <c r="D33" s="25">
        <v>10133026</v>
      </c>
      <c r="E33" s="18" t="s">
        <v>15</v>
      </c>
      <c r="F33" s="25">
        <v>1</v>
      </c>
      <c r="G33" s="19">
        <v>348</v>
      </c>
      <c r="H33" s="26">
        <v>348</v>
      </c>
      <c r="I33" s="42">
        <v>0</v>
      </c>
    </row>
    <row r="34" spans="1:9" ht="15.75" x14ac:dyDescent="0.25">
      <c r="A34" s="17">
        <v>1013</v>
      </c>
      <c r="B34" s="20" t="s">
        <v>25</v>
      </c>
      <c r="C34" s="25">
        <v>1988</v>
      </c>
      <c r="D34" s="25">
        <v>10133027</v>
      </c>
      <c r="E34" s="18" t="s">
        <v>15</v>
      </c>
      <c r="F34" s="25">
        <v>100</v>
      </c>
      <c r="G34" s="19">
        <v>2258</v>
      </c>
      <c r="H34" s="26">
        <v>2258</v>
      </c>
      <c r="I34" s="42">
        <v>0</v>
      </c>
    </row>
    <row r="35" spans="1:9" ht="15.75" x14ac:dyDescent="0.25">
      <c r="A35" s="17">
        <v>1013</v>
      </c>
      <c r="B35" s="20" t="s">
        <v>26</v>
      </c>
      <c r="C35" s="25">
        <v>1988</v>
      </c>
      <c r="D35" s="25">
        <v>10133028</v>
      </c>
      <c r="E35" s="18" t="s">
        <v>15</v>
      </c>
      <c r="F35" s="25">
        <v>100</v>
      </c>
      <c r="G35" s="19">
        <v>556</v>
      </c>
      <c r="H35" s="26">
        <v>556</v>
      </c>
      <c r="I35" s="42">
        <v>0</v>
      </c>
    </row>
    <row r="36" spans="1:9" ht="15.75" x14ac:dyDescent="0.25">
      <c r="A36" s="17">
        <v>1013</v>
      </c>
      <c r="B36" s="20" t="s">
        <v>27</v>
      </c>
      <c r="C36" s="25">
        <v>1985</v>
      </c>
      <c r="D36" s="25">
        <v>10133029</v>
      </c>
      <c r="E36" s="18" t="s">
        <v>15</v>
      </c>
      <c r="F36" s="25">
        <v>1</v>
      </c>
      <c r="G36" s="19">
        <v>1881</v>
      </c>
      <c r="H36" s="26">
        <v>1881</v>
      </c>
      <c r="I36" s="42">
        <v>0</v>
      </c>
    </row>
    <row r="37" spans="1:9" ht="15.75" x14ac:dyDescent="0.2">
      <c r="A37" s="44" t="s">
        <v>10</v>
      </c>
      <c r="B37" s="44"/>
      <c r="C37" s="44"/>
      <c r="D37" s="18"/>
      <c r="E37" s="18"/>
      <c r="F37" s="43"/>
      <c r="G37" s="31">
        <f>SUM(G29:G36)</f>
        <v>37445</v>
      </c>
      <c r="H37" s="31">
        <f t="shared" ref="H37:I37" si="6">SUM(H29:H36)</f>
        <v>37445</v>
      </c>
      <c r="I37" s="31">
        <f t="shared" si="6"/>
        <v>0</v>
      </c>
    </row>
    <row r="38" spans="1:9" ht="15.75" x14ac:dyDescent="0.25">
      <c r="A38" s="17">
        <v>1014</v>
      </c>
      <c r="B38" s="28" t="s">
        <v>28</v>
      </c>
      <c r="C38" s="18">
        <v>1985</v>
      </c>
      <c r="D38" s="18">
        <v>10148001</v>
      </c>
      <c r="E38" s="18" t="s">
        <v>15</v>
      </c>
      <c r="F38" s="25">
        <v>1</v>
      </c>
      <c r="G38" s="19">
        <v>348</v>
      </c>
      <c r="H38" s="19">
        <v>348</v>
      </c>
      <c r="I38" s="19">
        <v>0</v>
      </c>
    </row>
    <row r="39" spans="1:9" ht="15.75" x14ac:dyDescent="0.25">
      <c r="A39" s="17">
        <v>1014</v>
      </c>
      <c r="B39" s="28" t="s">
        <v>29</v>
      </c>
      <c r="C39" s="18">
        <v>1988</v>
      </c>
      <c r="D39" s="18">
        <v>10148009</v>
      </c>
      <c r="E39" s="18" t="s">
        <v>15</v>
      </c>
      <c r="F39" s="25">
        <v>1</v>
      </c>
      <c r="G39" s="19">
        <v>355</v>
      </c>
      <c r="H39" s="19">
        <v>355</v>
      </c>
      <c r="I39" s="19">
        <v>0</v>
      </c>
    </row>
    <row r="40" spans="1:9" ht="15.75" x14ac:dyDescent="0.2">
      <c r="A40" s="44" t="s">
        <v>10</v>
      </c>
      <c r="B40" s="44"/>
      <c r="C40" s="44"/>
      <c r="D40" s="18"/>
      <c r="E40" s="43"/>
      <c r="F40" s="43"/>
      <c r="G40" s="31">
        <f>SUM(G38:G39)</f>
        <v>703</v>
      </c>
      <c r="H40" s="31">
        <f t="shared" ref="H40:I40" si="7">SUM(H38:H39)</f>
        <v>703</v>
      </c>
      <c r="I40" s="31">
        <f t="shared" si="7"/>
        <v>0</v>
      </c>
    </row>
    <row r="41" spans="1:9" ht="31.5" x14ac:dyDescent="0.25">
      <c r="A41" s="17">
        <v>1019</v>
      </c>
      <c r="B41" s="28" t="s">
        <v>30</v>
      </c>
      <c r="C41" s="18"/>
      <c r="D41" s="18"/>
      <c r="E41" s="18" t="s">
        <v>15</v>
      </c>
      <c r="F41" s="25">
        <v>3</v>
      </c>
      <c r="G41" s="19">
        <v>2890</v>
      </c>
      <c r="H41" s="19">
        <v>578</v>
      </c>
      <c r="I41" s="19">
        <v>2312</v>
      </c>
    </row>
    <row r="42" spans="1:9" ht="15.75" x14ac:dyDescent="0.2">
      <c r="A42" s="44" t="s">
        <v>10</v>
      </c>
      <c r="B42" s="44"/>
      <c r="C42" s="44"/>
      <c r="D42" s="18"/>
      <c r="E42" s="23"/>
      <c r="F42" s="24"/>
      <c r="G42" s="31">
        <f>SUM(G41)</f>
        <v>2890</v>
      </c>
      <c r="H42" s="31">
        <f t="shared" ref="H42:I42" si="8">SUM(H41)</f>
        <v>578</v>
      </c>
      <c r="I42" s="31">
        <f t="shared" si="8"/>
        <v>2312</v>
      </c>
    </row>
    <row r="43" spans="1:9" ht="15.75" x14ac:dyDescent="0.25">
      <c r="A43" s="17">
        <v>1812</v>
      </c>
      <c r="B43" s="28" t="s">
        <v>31</v>
      </c>
      <c r="C43" s="3"/>
      <c r="D43" s="3"/>
      <c r="E43" s="18" t="s">
        <v>15</v>
      </c>
      <c r="F43" s="25">
        <v>1</v>
      </c>
      <c r="G43" s="19">
        <v>18.579999999999998</v>
      </c>
      <c r="H43" s="19">
        <v>0</v>
      </c>
      <c r="I43" s="19">
        <v>18.579999999999998</v>
      </c>
    </row>
    <row r="44" spans="1:9" ht="15.75" x14ac:dyDescent="0.25">
      <c r="A44" s="17">
        <v>1812</v>
      </c>
      <c r="B44" s="28" t="s">
        <v>32</v>
      </c>
      <c r="C44" s="3"/>
      <c r="D44" s="3"/>
      <c r="E44" s="18" t="s">
        <v>15</v>
      </c>
      <c r="F44" s="25">
        <v>1</v>
      </c>
      <c r="G44" s="19">
        <v>640</v>
      </c>
      <c r="H44" s="19">
        <v>0</v>
      </c>
      <c r="I44" s="19">
        <v>640</v>
      </c>
    </row>
    <row r="45" spans="1:9" ht="15.75" x14ac:dyDescent="0.25">
      <c r="A45" s="17">
        <v>1812</v>
      </c>
      <c r="B45" s="28" t="s">
        <v>33</v>
      </c>
      <c r="C45" s="3"/>
      <c r="D45" s="3"/>
      <c r="E45" s="18" t="s">
        <v>15</v>
      </c>
      <c r="F45" s="25">
        <v>6</v>
      </c>
      <c r="G45" s="19">
        <v>280</v>
      </c>
      <c r="H45" s="19">
        <v>0</v>
      </c>
      <c r="I45" s="19">
        <v>280</v>
      </c>
    </row>
    <row r="46" spans="1:9" ht="15.75" x14ac:dyDescent="0.2">
      <c r="A46" s="44" t="s">
        <v>10</v>
      </c>
      <c r="B46" s="44"/>
      <c r="C46" s="44"/>
      <c r="D46" s="21"/>
      <c r="E46" s="21"/>
      <c r="F46" s="21"/>
      <c r="G46" s="22">
        <f>SUM(G43:G45)</f>
        <v>938.58</v>
      </c>
      <c r="H46" s="22">
        <f t="shared" ref="H46:I46" si="9">SUM(H43:H45)</f>
        <v>0</v>
      </c>
      <c r="I46" s="22">
        <f t="shared" si="9"/>
        <v>938.58</v>
      </c>
    </row>
    <row r="47" spans="1:9" ht="15.75" x14ac:dyDescent="0.2">
      <c r="A47" s="49" t="s">
        <v>16</v>
      </c>
      <c r="B47" s="49"/>
      <c r="C47" s="49"/>
      <c r="D47" s="49"/>
      <c r="E47" s="49"/>
      <c r="F47" s="49"/>
      <c r="G47" s="49"/>
      <c r="H47" s="49"/>
      <c r="I47" s="49"/>
    </row>
    <row r="48" spans="1:9" ht="15.75" x14ac:dyDescent="0.25">
      <c r="A48" s="17">
        <v>1019</v>
      </c>
      <c r="B48" s="28" t="s">
        <v>63</v>
      </c>
      <c r="C48" s="8"/>
      <c r="D48" s="8"/>
      <c r="E48" s="18" t="s">
        <v>15</v>
      </c>
      <c r="F48" s="25">
        <v>1</v>
      </c>
      <c r="G48" s="19">
        <v>980</v>
      </c>
      <c r="H48" s="19">
        <v>0</v>
      </c>
      <c r="I48" s="19">
        <v>980</v>
      </c>
    </row>
    <row r="49" spans="1:9" ht="15.75" x14ac:dyDescent="0.25">
      <c r="A49" s="17">
        <v>1019</v>
      </c>
      <c r="B49" s="28" t="s">
        <v>112</v>
      </c>
      <c r="C49" s="8"/>
      <c r="D49" s="8"/>
      <c r="E49" s="18" t="s">
        <v>15</v>
      </c>
      <c r="F49" s="25">
        <v>1</v>
      </c>
      <c r="G49" s="19">
        <v>8100</v>
      </c>
      <c r="H49" s="19">
        <v>0</v>
      </c>
      <c r="I49" s="19">
        <v>8100</v>
      </c>
    </row>
    <row r="50" spans="1:9" ht="15.75" x14ac:dyDescent="0.25">
      <c r="A50" s="17">
        <v>1113</v>
      </c>
      <c r="B50" s="28" t="s">
        <v>64</v>
      </c>
      <c r="C50" s="8"/>
      <c r="D50" s="8"/>
      <c r="E50" s="18" t="s">
        <v>15</v>
      </c>
      <c r="F50" s="25">
        <v>2</v>
      </c>
      <c r="G50" s="19">
        <v>507.5</v>
      </c>
      <c r="H50" s="19">
        <v>253.75</v>
      </c>
      <c r="I50" s="19">
        <v>253.75</v>
      </c>
    </row>
    <row r="51" spans="1:9" ht="15.75" x14ac:dyDescent="0.25">
      <c r="A51" s="17">
        <v>1113</v>
      </c>
      <c r="B51" s="28" t="s">
        <v>65</v>
      </c>
      <c r="C51" s="8"/>
      <c r="D51" s="8"/>
      <c r="E51" s="18" t="s">
        <v>15</v>
      </c>
      <c r="F51" s="25">
        <v>1</v>
      </c>
      <c r="G51" s="19">
        <v>878</v>
      </c>
      <c r="H51" s="19">
        <v>439</v>
      </c>
      <c r="I51" s="19">
        <v>439</v>
      </c>
    </row>
    <row r="52" spans="1:9" ht="15.75" x14ac:dyDescent="0.25">
      <c r="A52" s="17">
        <v>1113</v>
      </c>
      <c r="B52" s="28" t="s">
        <v>66</v>
      </c>
      <c r="C52" s="8"/>
      <c r="D52" s="8"/>
      <c r="E52" s="18" t="s">
        <v>15</v>
      </c>
      <c r="F52" s="25">
        <v>1</v>
      </c>
      <c r="G52" s="19">
        <v>1520</v>
      </c>
      <c r="H52" s="19">
        <v>760</v>
      </c>
      <c r="I52" s="19">
        <v>760</v>
      </c>
    </row>
    <row r="53" spans="1:9" ht="15.75" x14ac:dyDescent="0.25">
      <c r="A53" s="17">
        <v>1113</v>
      </c>
      <c r="B53" s="28" t="s">
        <v>67</v>
      </c>
      <c r="C53" s="8"/>
      <c r="D53" s="8"/>
      <c r="E53" s="18" t="s">
        <v>15</v>
      </c>
      <c r="F53" s="25">
        <v>1</v>
      </c>
      <c r="G53" s="19">
        <v>444.6</v>
      </c>
      <c r="H53" s="19">
        <v>222.3</v>
      </c>
      <c r="I53" s="19">
        <v>222.3</v>
      </c>
    </row>
    <row r="54" spans="1:9" ht="15.75" x14ac:dyDescent="0.25">
      <c r="A54" s="17">
        <v>1113</v>
      </c>
      <c r="B54" s="28" t="s">
        <v>68</v>
      </c>
      <c r="C54" s="8"/>
      <c r="D54" s="8"/>
      <c r="E54" s="18" t="s">
        <v>15</v>
      </c>
      <c r="F54" s="25"/>
      <c r="G54" s="19">
        <v>0</v>
      </c>
      <c r="H54" s="19">
        <v>0</v>
      </c>
      <c r="I54" s="19">
        <v>0</v>
      </c>
    </row>
    <row r="55" spans="1:9" ht="15.75" x14ac:dyDescent="0.25">
      <c r="A55" s="17">
        <v>1113</v>
      </c>
      <c r="B55" s="28" t="s">
        <v>113</v>
      </c>
      <c r="C55" s="8"/>
      <c r="D55" s="8"/>
      <c r="E55" s="18" t="s">
        <v>15</v>
      </c>
      <c r="F55" s="25">
        <v>2</v>
      </c>
      <c r="G55" s="19">
        <v>5900</v>
      </c>
      <c r="H55" s="19">
        <v>2950</v>
      </c>
      <c r="I55" s="19">
        <v>2950</v>
      </c>
    </row>
    <row r="56" spans="1:9" ht="15.75" x14ac:dyDescent="0.25">
      <c r="A56" s="17">
        <v>1113</v>
      </c>
      <c r="B56" s="28" t="s">
        <v>70</v>
      </c>
      <c r="C56" s="8"/>
      <c r="D56" s="8"/>
      <c r="E56" s="18" t="s">
        <v>15</v>
      </c>
      <c r="F56" s="25">
        <v>2</v>
      </c>
      <c r="G56" s="19">
        <v>8280</v>
      </c>
      <c r="H56" s="19">
        <v>4140</v>
      </c>
      <c r="I56" s="19">
        <v>4140</v>
      </c>
    </row>
    <row r="57" spans="1:9" ht="15.75" x14ac:dyDescent="0.25">
      <c r="A57" s="17">
        <v>1113</v>
      </c>
      <c r="B57" s="28" t="s">
        <v>71</v>
      </c>
      <c r="C57" s="8"/>
      <c r="D57" s="8"/>
      <c r="E57" s="18" t="s">
        <v>15</v>
      </c>
      <c r="F57" s="25">
        <v>1</v>
      </c>
      <c r="G57" s="19">
        <v>3600</v>
      </c>
      <c r="H57" s="19">
        <v>1800</v>
      </c>
      <c r="I57" s="19">
        <v>1800</v>
      </c>
    </row>
    <row r="58" spans="1:9" ht="15.75" x14ac:dyDescent="0.25">
      <c r="A58" s="17">
        <v>1113</v>
      </c>
      <c r="B58" s="28" t="s">
        <v>69</v>
      </c>
      <c r="C58" s="8"/>
      <c r="D58" s="8"/>
      <c r="E58" s="18" t="s">
        <v>15</v>
      </c>
      <c r="F58" s="25">
        <v>9</v>
      </c>
      <c r="G58" s="19">
        <v>28800</v>
      </c>
      <c r="H58" s="19">
        <v>14400</v>
      </c>
      <c r="I58" s="19">
        <v>14400</v>
      </c>
    </row>
    <row r="59" spans="1:9" ht="15.75" x14ac:dyDescent="0.2">
      <c r="A59" s="44" t="s">
        <v>10</v>
      </c>
      <c r="B59" s="44"/>
      <c r="C59" s="44"/>
      <c r="D59" s="21"/>
      <c r="E59" s="21"/>
      <c r="F59" s="21"/>
      <c r="G59" s="22">
        <f>SUM(G48:G58)</f>
        <v>59010.1</v>
      </c>
      <c r="H59" s="22">
        <f t="shared" ref="H59:I59" si="10">SUM(H48:H58)</f>
        <v>24965.05</v>
      </c>
      <c r="I59" s="22">
        <f t="shared" si="10"/>
        <v>34045.050000000003</v>
      </c>
    </row>
    <row r="60" spans="1:9" ht="13.5" customHeight="1" x14ac:dyDescent="0.2">
      <c r="A60" s="49" t="s">
        <v>18</v>
      </c>
      <c r="B60" s="49"/>
      <c r="C60" s="49"/>
      <c r="D60" s="49"/>
      <c r="E60" s="49"/>
      <c r="F60" s="49"/>
      <c r="G60" s="49"/>
      <c r="H60" s="49"/>
      <c r="I60" s="49"/>
    </row>
    <row r="61" spans="1:9" ht="15.75" x14ac:dyDescent="0.25">
      <c r="A61" s="17">
        <v>1013</v>
      </c>
      <c r="B61" s="20" t="s">
        <v>36</v>
      </c>
      <c r="C61" s="18"/>
      <c r="D61" s="18">
        <v>1013100002</v>
      </c>
      <c r="E61" s="18" t="s">
        <v>37</v>
      </c>
      <c r="F61" s="18">
        <v>10</v>
      </c>
      <c r="G61" s="19">
        <v>524</v>
      </c>
      <c r="H61" s="19">
        <v>524</v>
      </c>
      <c r="I61" s="19">
        <v>0</v>
      </c>
    </row>
    <row r="62" spans="1:9" ht="15.75" x14ac:dyDescent="0.2">
      <c r="A62" s="44" t="s">
        <v>10</v>
      </c>
      <c r="B62" s="44"/>
      <c r="C62" s="44"/>
      <c r="D62" s="18"/>
      <c r="E62" s="18"/>
      <c r="F62" s="18"/>
      <c r="G62" s="31">
        <f>SUM(G61)</f>
        <v>524</v>
      </c>
      <c r="H62" s="31">
        <f t="shared" ref="H62:I62" si="11">SUM(H61)</f>
        <v>524</v>
      </c>
      <c r="I62" s="31">
        <f t="shared" si="11"/>
        <v>0</v>
      </c>
    </row>
    <row r="63" spans="1:9" ht="31.5" x14ac:dyDescent="0.25">
      <c r="A63" s="17">
        <v>1018</v>
      </c>
      <c r="B63" s="20" t="s">
        <v>38</v>
      </c>
      <c r="C63" s="18">
        <v>2013</v>
      </c>
      <c r="D63" s="18">
        <v>101800006</v>
      </c>
      <c r="E63" s="18" t="s">
        <v>15</v>
      </c>
      <c r="F63" s="18">
        <v>1</v>
      </c>
      <c r="G63" s="19">
        <v>32267</v>
      </c>
      <c r="H63" s="19">
        <v>19684</v>
      </c>
      <c r="I63" s="19">
        <v>12583</v>
      </c>
    </row>
    <row r="64" spans="1:9" ht="31.5" x14ac:dyDescent="0.25">
      <c r="A64" s="17">
        <v>1018</v>
      </c>
      <c r="B64" s="20" t="s">
        <v>39</v>
      </c>
      <c r="C64" s="18">
        <v>2019</v>
      </c>
      <c r="D64" s="18">
        <v>101800011</v>
      </c>
      <c r="E64" s="18" t="s">
        <v>15</v>
      </c>
      <c r="F64" s="18">
        <v>1</v>
      </c>
      <c r="G64" s="19">
        <v>39948</v>
      </c>
      <c r="H64" s="19">
        <v>6990</v>
      </c>
      <c r="I64" s="19">
        <v>32958</v>
      </c>
    </row>
    <row r="65" spans="1:9" ht="15.75" x14ac:dyDescent="0.2">
      <c r="A65" s="44" t="s">
        <v>10</v>
      </c>
      <c r="B65" s="44"/>
      <c r="C65" s="44"/>
      <c r="D65" s="18"/>
      <c r="E65" s="18"/>
      <c r="F65" s="18"/>
      <c r="G65" s="31">
        <f>SUM(G63:G64)</f>
        <v>72215</v>
      </c>
      <c r="H65" s="31">
        <f t="shared" ref="H65:I65" si="12">SUM(H63:H64)</f>
        <v>26674</v>
      </c>
      <c r="I65" s="31">
        <f t="shared" si="12"/>
        <v>45541</v>
      </c>
    </row>
    <row r="66" spans="1:9" ht="15.75" x14ac:dyDescent="0.25">
      <c r="A66" s="17">
        <v>1113</v>
      </c>
      <c r="B66" s="20" t="s">
        <v>40</v>
      </c>
      <c r="C66" s="18">
        <v>2017</v>
      </c>
      <c r="D66" s="18" t="s">
        <v>41</v>
      </c>
      <c r="E66" s="18" t="s">
        <v>15</v>
      </c>
      <c r="F66" s="18">
        <v>4</v>
      </c>
      <c r="G66" s="19">
        <v>10000</v>
      </c>
      <c r="H66" s="19">
        <v>5000</v>
      </c>
      <c r="I66" s="19">
        <v>5000</v>
      </c>
    </row>
    <row r="67" spans="1:9" ht="15.75" x14ac:dyDescent="0.25">
      <c r="A67" s="17">
        <v>1113</v>
      </c>
      <c r="B67" s="20" t="s">
        <v>42</v>
      </c>
      <c r="C67" s="18">
        <v>2017</v>
      </c>
      <c r="D67" s="18">
        <v>1113600135</v>
      </c>
      <c r="E67" s="18" t="s">
        <v>15</v>
      </c>
      <c r="F67" s="18">
        <v>1</v>
      </c>
      <c r="G67" s="19">
        <v>1800</v>
      </c>
      <c r="H67" s="19">
        <v>900</v>
      </c>
      <c r="I67" s="19">
        <v>900</v>
      </c>
    </row>
    <row r="68" spans="1:9" ht="15.75" x14ac:dyDescent="0.25">
      <c r="A68" s="17">
        <v>1113</v>
      </c>
      <c r="B68" s="20" t="s">
        <v>43</v>
      </c>
      <c r="C68" s="18">
        <v>2017</v>
      </c>
      <c r="D68" s="18" t="s">
        <v>44</v>
      </c>
      <c r="E68" s="18" t="s">
        <v>15</v>
      </c>
      <c r="F68" s="18">
        <v>2</v>
      </c>
      <c r="G68" s="19">
        <v>760</v>
      </c>
      <c r="H68" s="19">
        <v>380</v>
      </c>
      <c r="I68" s="19">
        <v>380</v>
      </c>
    </row>
    <row r="69" spans="1:9" ht="15.75" x14ac:dyDescent="0.25">
      <c r="A69" s="17">
        <v>1113</v>
      </c>
      <c r="B69" s="20" t="s">
        <v>45</v>
      </c>
      <c r="C69" s="18">
        <v>2017</v>
      </c>
      <c r="D69" s="18" t="s">
        <v>46</v>
      </c>
      <c r="E69" s="18" t="s">
        <v>15</v>
      </c>
      <c r="F69" s="18">
        <v>6</v>
      </c>
      <c r="G69" s="19">
        <v>2400</v>
      </c>
      <c r="H69" s="19">
        <v>1200</v>
      </c>
      <c r="I69" s="19">
        <v>1200</v>
      </c>
    </row>
    <row r="70" spans="1:9" ht="15.75" x14ac:dyDescent="0.25">
      <c r="A70" s="17">
        <v>1113</v>
      </c>
      <c r="B70" s="20" t="s">
        <v>47</v>
      </c>
      <c r="C70" s="18">
        <v>2020</v>
      </c>
      <c r="D70" s="18"/>
      <c r="E70" s="18" t="s">
        <v>15</v>
      </c>
      <c r="F70" s="18">
        <v>46</v>
      </c>
      <c r="G70" s="19">
        <v>9752</v>
      </c>
      <c r="H70" s="19">
        <v>4876</v>
      </c>
      <c r="I70" s="19">
        <v>4876</v>
      </c>
    </row>
    <row r="71" spans="1:9" ht="15.75" x14ac:dyDescent="0.25">
      <c r="A71" s="17">
        <v>1113</v>
      </c>
      <c r="B71" s="20" t="s">
        <v>48</v>
      </c>
      <c r="C71" s="18">
        <v>2020</v>
      </c>
      <c r="D71" s="18"/>
      <c r="E71" s="18" t="s">
        <v>15</v>
      </c>
      <c r="F71" s="18">
        <v>25</v>
      </c>
      <c r="G71" s="19">
        <v>3825</v>
      </c>
      <c r="H71" s="19">
        <v>1913</v>
      </c>
      <c r="I71" s="19">
        <v>1912</v>
      </c>
    </row>
    <row r="72" spans="1:9" ht="15.75" x14ac:dyDescent="0.25">
      <c r="A72" s="17">
        <v>1113</v>
      </c>
      <c r="B72" s="20" t="s">
        <v>88</v>
      </c>
      <c r="C72" s="18"/>
      <c r="D72" s="18"/>
      <c r="E72" s="18" t="s">
        <v>15</v>
      </c>
      <c r="F72" s="18">
        <v>1</v>
      </c>
      <c r="G72" s="19">
        <v>180</v>
      </c>
      <c r="H72" s="19">
        <v>90</v>
      </c>
      <c r="I72" s="19">
        <v>90</v>
      </c>
    </row>
    <row r="73" spans="1:9" ht="15.75" x14ac:dyDescent="0.25">
      <c r="A73" s="17">
        <v>1113</v>
      </c>
      <c r="B73" s="20" t="s">
        <v>49</v>
      </c>
      <c r="C73" s="18">
        <v>2020</v>
      </c>
      <c r="D73" s="18"/>
      <c r="E73" s="18" t="s">
        <v>15</v>
      </c>
      <c r="F73" s="18">
        <v>1</v>
      </c>
      <c r="G73" s="19">
        <v>14150</v>
      </c>
      <c r="H73" s="19">
        <v>7075</v>
      </c>
      <c r="I73" s="19">
        <v>7075</v>
      </c>
    </row>
    <row r="74" spans="1:9" ht="15.75" x14ac:dyDescent="0.2">
      <c r="A74" s="44" t="s">
        <v>10</v>
      </c>
      <c r="B74" s="44"/>
      <c r="C74" s="44"/>
      <c r="D74" s="18"/>
      <c r="E74" s="18"/>
      <c r="F74" s="18"/>
      <c r="G74" s="31">
        <f>SUM(G66:G73)</f>
        <v>42867</v>
      </c>
      <c r="H74" s="31">
        <f t="shared" ref="H74:I74" si="13">SUM(H66:H73)</f>
        <v>21434</v>
      </c>
      <c r="I74" s="31">
        <f t="shared" si="13"/>
        <v>21433</v>
      </c>
    </row>
    <row r="75" spans="1:9" ht="15.75" x14ac:dyDescent="0.25">
      <c r="A75" s="17">
        <v>1118</v>
      </c>
      <c r="B75" s="20" t="s">
        <v>50</v>
      </c>
      <c r="C75" s="18">
        <v>2020</v>
      </c>
      <c r="D75" s="18"/>
      <c r="E75" s="18" t="s">
        <v>15</v>
      </c>
      <c r="F75" s="18">
        <v>1</v>
      </c>
      <c r="G75" s="19">
        <v>2600</v>
      </c>
      <c r="H75" s="19">
        <v>1300</v>
      </c>
      <c r="I75" s="19">
        <v>1300</v>
      </c>
    </row>
    <row r="76" spans="1:9" ht="15.75" x14ac:dyDescent="0.25">
      <c r="A76" s="17">
        <v>1118</v>
      </c>
      <c r="B76" s="20" t="s">
        <v>51</v>
      </c>
      <c r="C76" s="18">
        <v>2020</v>
      </c>
      <c r="D76" s="18"/>
      <c r="E76" s="18" t="s">
        <v>15</v>
      </c>
      <c r="F76" s="18">
        <v>1</v>
      </c>
      <c r="G76" s="19">
        <v>4600</v>
      </c>
      <c r="H76" s="19">
        <v>2300</v>
      </c>
      <c r="I76" s="19">
        <v>2300</v>
      </c>
    </row>
    <row r="77" spans="1:9" ht="15.75" x14ac:dyDescent="0.25">
      <c r="A77" s="17">
        <v>1118</v>
      </c>
      <c r="B77" s="20" t="s">
        <v>52</v>
      </c>
      <c r="C77" s="18">
        <v>2020</v>
      </c>
      <c r="D77" s="18"/>
      <c r="E77" s="18" t="s">
        <v>15</v>
      </c>
      <c r="F77" s="18">
        <v>1</v>
      </c>
      <c r="G77" s="19">
        <v>3500</v>
      </c>
      <c r="H77" s="19">
        <v>1750</v>
      </c>
      <c r="I77" s="19">
        <v>1750</v>
      </c>
    </row>
    <row r="78" spans="1:9" ht="15.75" x14ac:dyDescent="0.25">
      <c r="A78" s="17">
        <v>1118</v>
      </c>
      <c r="B78" s="20" t="s">
        <v>53</v>
      </c>
      <c r="C78" s="18">
        <v>2020</v>
      </c>
      <c r="D78" s="18"/>
      <c r="E78" s="18" t="s">
        <v>15</v>
      </c>
      <c r="F78" s="18">
        <v>1</v>
      </c>
      <c r="G78" s="19">
        <v>2500</v>
      </c>
      <c r="H78" s="19">
        <v>1250</v>
      </c>
      <c r="I78" s="19">
        <v>1250</v>
      </c>
    </row>
    <row r="79" spans="1:9" ht="15.75" x14ac:dyDescent="0.25">
      <c r="A79" s="17">
        <v>1118</v>
      </c>
      <c r="B79" s="20" t="s">
        <v>54</v>
      </c>
      <c r="C79" s="18">
        <v>2017</v>
      </c>
      <c r="D79" s="18"/>
      <c r="E79" s="18" t="s">
        <v>15</v>
      </c>
      <c r="F79" s="18">
        <v>3</v>
      </c>
      <c r="G79" s="19">
        <v>17550</v>
      </c>
      <c r="H79" s="19">
        <v>8775</v>
      </c>
      <c r="I79" s="19">
        <v>8775</v>
      </c>
    </row>
    <row r="80" spans="1:9" ht="15.75" x14ac:dyDescent="0.25">
      <c r="A80" s="17">
        <v>1118</v>
      </c>
      <c r="B80" s="20" t="s">
        <v>55</v>
      </c>
      <c r="C80" s="18">
        <v>2017</v>
      </c>
      <c r="D80" s="18"/>
      <c r="E80" s="18" t="s">
        <v>15</v>
      </c>
      <c r="F80" s="18">
        <v>3</v>
      </c>
      <c r="G80" s="19">
        <v>5550</v>
      </c>
      <c r="H80" s="19">
        <v>2775</v>
      </c>
      <c r="I80" s="19">
        <v>2775</v>
      </c>
    </row>
    <row r="81" spans="1:9" ht="15.75" x14ac:dyDescent="0.25">
      <c r="A81" s="17">
        <v>1118</v>
      </c>
      <c r="B81" s="20" t="s">
        <v>56</v>
      </c>
      <c r="C81" s="18">
        <v>2017</v>
      </c>
      <c r="D81" s="18"/>
      <c r="E81" s="18" t="s">
        <v>15</v>
      </c>
      <c r="F81" s="18">
        <v>6</v>
      </c>
      <c r="G81" s="19">
        <v>1800</v>
      </c>
      <c r="H81" s="19">
        <v>900</v>
      </c>
      <c r="I81" s="19">
        <v>900</v>
      </c>
    </row>
    <row r="82" spans="1:9" ht="18.75" x14ac:dyDescent="0.25">
      <c r="A82" s="17">
        <v>1118</v>
      </c>
      <c r="B82" s="20" t="s">
        <v>57</v>
      </c>
      <c r="C82" s="18">
        <v>2017</v>
      </c>
      <c r="D82" s="18"/>
      <c r="E82" s="32" t="s">
        <v>114</v>
      </c>
      <c r="F82" s="18">
        <v>40</v>
      </c>
      <c r="G82" s="19">
        <v>14840</v>
      </c>
      <c r="H82" s="19">
        <v>7420</v>
      </c>
      <c r="I82" s="19">
        <v>7420</v>
      </c>
    </row>
    <row r="83" spans="1:9" ht="15.75" x14ac:dyDescent="0.2">
      <c r="A83" s="44" t="s">
        <v>10</v>
      </c>
      <c r="B83" s="44"/>
      <c r="C83" s="44"/>
      <c r="D83" s="18"/>
      <c r="E83" s="18"/>
      <c r="F83" s="18"/>
      <c r="G83" s="31">
        <f>SUM(G75:G82)</f>
        <v>52940</v>
      </c>
      <c r="H83" s="31">
        <f t="shared" ref="H83:I83" si="14">SUM(H75:H82)</f>
        <v>26470</v>
      </c>
      <c r="I83" s="31">
        <f t="shared" si="14"/>
        <v>26470</v>
      </c>
    </row>
    <row r="84" spans="1:9" ht="15.75" x14ac:dyDescent="0.25">
      <c r="A84" s="17">
        <v>1812</v>
      </c>
      <c r="B84" s="20" t="s">
        <v>58</v>
      </c>
      <c r="C84" s="18"/>
      <c r="D84" s="18"/>
      <c r="E84" s="18" t="s">
        <v>15</v>
      </c>
      <c r="F84" s="18">
        <v>1</v>
      </c>
      <c r="G84" s="19">
        <v>735</v>
      </c>
      <c r="H84" s="19">
        <v>0</v>
      </c>
      <c r="I84" s="19">
        <v>735</v>
      </c>
    </row>
    <row r="85" spans="1:9" ht="15.75" x14ac:dyDescent="0.25">
      <c r="A85" s="17">
        <v>1812</v>
      </c>
      <c r="B85" s="20" t="s">
        <v>59</v>
      </c>
      <c r="C85" s="18"/>
      <c r="D85" s="18"/>
      <c r="E85" s="18" t="s">
        <v>15</v>
      </c>
      <c r="F85" s="18">
        <v>1</v>
      </c>
      <c r="G85" s="19">
        <v>2220</v>
      </c>
      <c r="H85" s="19">
        <v>0</v>
      </c>
      <c r="I85" s="19">
        <v>2220</v>
      </c>
    </row>
    <row r="86" spans="1:9" ht="15.75" x14ac:dyDescent="0.25">
      <c r="A86" s="17">
        <v>1812</v>
      </c>
      <c r="B86" s="20" t="s">
        <v>35</v>
      </c>
      <c r="C86" s="18"/>
      <c r="D86" s="18"/>
      <c r="E86" s="18" t="s">
        <v>15</v>
      </c>
      <c r="F86" s="18">
        <v>1</v>
      </c>
      <c r="G86" s="19">
        <v>1390</v>
      </c>
      <c r="H86" s="19">
        <v>0</v>
      </c>
      <c r="I86" s="19">
        <v>1390</v>
      </c>
    </row>
    <row r="87" spans="1:9" ht="15.75" x14ac:dyDescent="0.2">
      <c r="A87" s="44" t="s">
        <v>10</v>
      </c>
      <c r="B87" s="44"/>
      <c r="C87" s="44"/>
      <c r="D87" s="21"/>
      <c r="E87" s="21"/>
      <c r="F87" s="21"/>
      <c r="G87" s="22">
        <f>SUM(G84:G86)</f>
        <v>4345</v>
      </c>
      <c r="H87" s="22">
        <f t="shared" ref="H87:I87" si="15">SUM(H84:H86)</f>
        <v>0</v>
      </c>
      <c r="I87" s="22">
        <f t="shared" si="15"/>
        <v>4345</v>
      </c>
    </row>
    <row r="88" spans="1:9" ht="15.75" x14ac:dyDescent="0.2">
      <c r="A88" s="49" t="s">
        <v>17</v>
      </c>
      <c r="B88" s="49"/>
      <c r="C88" s="49"/>
      <c r="D88" s="49"/>
      <c r="E88" s="49"/>
      <c r="F88" s="49"/>
      <c r="G88" s="49"/>
      <c r="H88" s="49"/>
      <c r="I88" s="49"/>
    </row>
    <row r="89" spans="1:9" ht="31.5" x14ac:dyDescent="0.25">
      <c r="A89" s="17">
        <v>1018</v>
      </c>
      <c r="B89" s="20" t="s">
        <v>72</v>
      </c>
      <c r="C89" s="18">
        <v>2017</v>
      </c>
      <c r="D89" s="10"/>
      <c r="E89" s="18" t="s">
        <v>15</v>
      </c>
      <c r="F89" s="18">
        <v>1</v>
      </c>
      <c r="G89" s="19">
        <v>2969</v>
      </c>
      <c r="H89" s="19"/>
      <c r="I89" s="19">
        <v>2969</v>
      </c>
    </row>
    <row r="90" spans="1:9" ht="15.75" x14ac:dyDescent="0.2">
      <c r="A90" s="44" t="s">
        <v>10</v>
      </c>
      <c r="B90" s="44"/>
      <c r="C90" s="44"/>
      <c r="D90" s="10"/>
      <c r="E90" s="18"/>
      <c r="F90" s="18"/>
      <c r="G90" s="19">
        <f>SUM(G89)</f>
        <v>2969</v>
      </c>
      <c r="H90" s="19">
        <f t="shared" ref="H90:I90" si="16">SUM(H89)</f>
        <v>0</v>
      </c>
      <c r="I90" s="19">
        <f t="shared" si="16"/>
        <v>2969</v>
      </c>
    </row>
    <row r="91" spans="1:9" ht="15.75" x14ac:dyDescent="0.25">
      <c r="A91" s="17">
        <v>1113</v>
      </c>
      <c r="B91" s="20" t="s">
        <v>73</v>
      </c>
      <c r="C91" s="18">
        <v>2013</v>
      </c>
      <c r="D91" s="18" t="s">
        <v>74</v>
      </c>
      <c r="E91" s="18" t="s">
        <v>15</v>
      </c>
      <c r="F91" s="18">
        <v>34</v>
      </c>
      <c r="G91" s="19">
        <v>3910</v>
      </c>
      <c r="H91" s="19">
        <v>1955</v>
      </c>
      <c r="I91" s="19">
        <f t="shared" ref="I91:I96" si="17">G91-H91</f>
        <v>1955</v>
      </c>
    </row>
    <row r="92" spans="1:9" ht="15.75" x14ac:dyDescent="0.25">
      <c r="A92" s="17">
        <v>1113</v>
      </c>
      <c r="B92" s="20" t="s">
        <v>75</v>
      </c>
      <c r="C92" s="18">
        <v>2013</v>
      </c>
      <c r="D92" s="18" t="s">
        <v>76</v>
      </c>
      <c r="E92" s="18" t="s">
        <v>15</v>
      </c>
      <c r="F92" s="18">
        <v>17</v>
      </c>
      <c r="G92" s="19">
        <v>1785</v>
      </c>
      <c r="H92" s="19">
        <v>892</v>
      </c>
      <c r="I92" s="19">
        <f t="shared" si="17"/>
        <v>893</v>
      </c>
    </row>
    <row r="93" spans="1:9" ht="15.75" x14ac:dyDescent="0.25">
      <c r="A93" s="17">
        <v>1113</v>
      </c>
      <c r="B93" s="20" t="s">
        <v>77</v>
      </c>
      <c r="C93" s="18">
        <v>2013</v>
      </c>
      <c r="D93" s="18" t="s">
        <v>78</v>
      </c>
      <c r="E93" s="18" t="s">
        <v>15</v>
      </c>
      <c r="F93" s="18">
        <v>4</v>
      </c>
      <c r="G93" s="19">
        <v>320</v>
      </c>
      <c r="H93" s="19">
        <v>160</v>
      </c>
      <c r="I93" s="19">
        <f t="shared" si="17"/>
        <v>160</v>
      </c>
    </row>
    <row r="94" spans="1:9" ht="15.75" x14ac:dyDescent="0.25">
      <c r="A94" s="17">
        <v>1113</v>
      </c>
      <c r="B94" s="20" t="s">
        <v>79</v>
      </c>
      <c r="C94" s="18">
        <v>2013</v>
      </c>
      <c r="D94" s="18" t="s">
        <v>80</v>
      </c>
      <c r="E94" s="18" t="s">
        <v>15</v>
      </c>
      <c r="F94" s="18">
        <v>20</v>
      </c>
      <c r="G94" s="19">
        <v>680</v>
      </c>
      <c r="H94" s="19">
        <v>340</v>
      </c>
      <c r="I94" s="19">
        <f t="shared" si="17"/>
        <v>340</v>
      </c>
    </row>
    <row r="95" spans="1:9" ht="15.75" x14ac:dyDescent="0.25">
      <c r="A95" s="17">
        <v>1113</v>
      </c>
      <c r="B95" s="20" t="s">
        <v>81</v>
      </c>
      <c r="C95" s="18">
        <v>2017</v>
      </c>
      <c r="D95" s="18">
        <v>11130119</v>
      </c>
      <c r="E95" s="18" t="s">
        <v>15</v>
      </c>
      <c r="F95" s="18">
        <v>1</v>
      </c>
      <c r="G95" s="19">
        <v>1500</v>
      </c>
      <c r="H95" s="19">
        <v>750</v>
      </c>
      <c r="I95" s="19">
        <f t="shared" si="17"/>
        <v>750</v>
      </c>
    </row>
    <row r="96" spans="1:9" ht="15.75" x14ac:dyDescent="0.25">
      <c r="A96" s="17">
        <v>1113</v>
      </c>
      <c r="B96" s="20" t="s">
        <v>82</v>
      </c>
      <c r="C96" s="18">
        <v>2018</v>
      </c>
      <c r="D96" s="18">
        <v>11130130</v>
      </c>
      <c r="E96" s="18" t="s">
        <v>15</v>
      </c>
      <c r="F96" s="18">
        <v>1</v>
      </c>
      <c r="G96" s="19">
        <v>1700</v>
      </c>
      <c r="H96" s="19">
        <v>850</v>
      </c>
      <c r="I96" s="19">
        <f t="shared" si="17"/>
        <v>850</v>
      </c>
    </row>
    <row r="97" spans="1:9" ht="15.75" x14ac:dyDescent="0.25">
      <c r="A97" s="17">
        <v>1013</v>
      </c>
      <c r="B97" s="20" t="s">
        <v>83</v>
      </c>
      <c r="C97" s="18">
        <v>1960</v>
      </c>
      <c r="D97" s="18">
        <v>10130001</v>
      </c>
      <c r="E97" s="18" t="s">
        <v>15</v>
      </c>
      <c r="F97" s="18">
        <v>1</v>
      </c>
      <c r="G97" s="19">
        <v>19862</v>
      </c>
      <c r="H97" s="19">
        <v>19862</v>
      </c>
      <c r="I97" s="19">
        <v>0</v>
      </c>
    </row>
    <row r="98" spans="1:9" ht="15.75" x14ac:dyDescent="0.25">
      <c r="A98" s="17">
        <v>1013</v>
      </c>
      <c r="B98" s="20" t="s">
        <v>83</v>
      </c>
      <c r="C98" s="18">
        <v>1960</v>
      </c>
      <c r="D98" s="18">
        <v>10130002</v>
      </c>
      <c r="E98" s="18" t="s">
        <v>15</v>
      </c>
      <c r="F98" s="18">
        <v>1</v>
      </c>
      <c r="G98" s="19">
        <v>79639</v>
      </c>
      <c r="H98" s="19">
        <v>79639</v>
      </c>
      <c r="I98" s="19">
        <v>0</v>
      </c>
    </row>
    <row r="99" spans="1:9" ht="15.75" x14ac:dyDescent="0.25">
      <c r="A99" s="17">
        <v>1013</v>
      </c>
      <c r="B99" s="20" t="s">
        <v>84</v>
      </c>
      <c r="C99" s="18">
        <v>1975</v>
      </c>
      <c r="D99" s="18" t="s">
        <v>85</v>
      </c>
      <c r="E99" s="18" t="s">
        <v>15</v>
      </c>
      <c r="F99" s="18">
        <v>86</v>
      </c>
      <c r="G99" s="19">
        <v>6020</v>
      </c>
      <c r="H99" s="19">
        <v>6020</v>
      </c>
      <c r="I99" s="19">
        <v>0</v>
      </c>
    </row>
    <row r="100" spans="1:9" ht="15.75" x14ac:dyDescent="0.25">
      <c r="A100" s="17">
        <v>1013</v>
      </c>
      <c r="B100" s="20" t="s">
        <v>86</v>
      </c>
      <c r="C100" s="18">
        <v>1960</v>
      </c>
      <c r="D100" s="18">
        <v>10130089</v>
      </c>
      <c r="E100" s="18" t="s">
        <v>15</v>
      </c>
      <c r="F100" s="18">
        <v>1</v>
      </c>
      <c r="G100" s="19">
        <v>3000</v>
      </c>
      <c r="H100" s="19">
        <v>3000</v>
      </c>
      <c r="I100" s="19">
        <v>0</v>
      </c>
    </row>
    <row r="101" spans="1:9" ht="15.75" x14ac:dyDescent="0.25">
      <c r="A101" s="17">
        <v>1013</v>
      </c>
      <c r="B101" s="20" t="s">
        <v>87</v>
      </c>
      <c r="C101" s="18">
        <v>1960</v>
      </c>
      <c r="D101" s="18">
        <v>10130005</v>
      </c>
      <c r="E101" s="18" t="s">
        <v>15</v>
      </c>
      <c r="F101" s="18">
        <v>1</v>
      </c>
      <c r="G101" s="19">
        <v>5580</v>
      </c>
      <c r="H101" s="19">
        <v>5580</v>
      </c>
      <c r="I101" s="19">
        <v>0</v>
      </c>
    </row>
    <row r="102" spans="1:9" ht="15.75" x14ac:dyDescent="0.2">
      <c r="A102" s="44" t="s">
        <v>10</v>
      </c>
      <c r="B102" s="44"/>
      <c r="C102" s="44"/>
      <c r="D102" s="21"/>
      <c r="E102" s="21"/>
      <c r="F102" s="21"/>
      <c r="G102" s="22">
        <f>SUM(G91:G101)</f>
        <v>123996</v>
      </c>
      <c r="H102" s="22">
        <f t="shared" ref="H102:I102" si="18">SUM(H91:H101)</f>
        <v>119048</v>
      </c>
      <c r="I102" s="22">
        <f t="shared" si="18"/>
        <v>4948</v>
      </c>
    </row>
    <row r="103" spans="1:9" ht="32.25" customHeight="1" x14ac:dyDescent="0.25">
      <c r="A103" s="52">
        <v>1013</v>
      </c>
      <c r="B103" s="20" t="s">
        <v>115</v>
      </c>
      <c r="C103" s="7"/>
      <c r="D103" s="7"/>
      <c r="E103" s="3"/>
      <c r="F103" s="13"/>
      <c r="G103" s="13"/>
      <c r="H103" s="14"/>
      <c r="I103" s="14"/>
    </row>
    <row r="104" spans="1:9" ht="15.75" x14ac:dyDescent="0.2">
      <c r="A104" s="53"/>
      <c r="B104" s="20" t="s">
        <v>116</v>
      </c>
      <c r="C104" s="18">
        <v>1964</v>
      </c>
      <c r="D104" s="18">
        <v>10310055</v>
      </c>
      <c r="E104" s="18" t="s">
        <v>15</v>
      </c>
      <c r="F104" s="18">
        <v>1</v>
      </c>
      <c r="G104" s="19">
        <v>126612.36</v>
      </c>
      <c r="H104" s="19">
        <v>126612.36</v>
      </c>
      <c r="I104" s="19">
        <v>0</v>
      </c>
    </row>
    <row r="105" spans="1:9" ht="15.75" x14ac:dyDescent="0.2">
      <c r="A105" s="53"/>
      <c r="B105" s="20" t="s">
        <v>117</v>
      </c>
      <c r="C105" s="18">
        <v>1964</v>
      </c>
      <c r="D105" s="18">
        <v>10310056</v>
      </c>
      <c r="E105" s="18" t="s">
        <v>15</v>
      </c>
      <c r="F105" s="18">
        <v>1</v>
      </c>
      <c r="G105" s="19">
        <v>7512.5</v>
      </c>
      <c r="H105" s="19">
        <v>7512.5</v>
      </c>
      <c r="I105" s="19">
        <v>0</v>
      </c>
    </row>
    <row r="106" spans="1:9" ht="15.75" x14ac:dyDescent="0.2">
      <c r="A106" s="53"/>
      <c r="B106" s="20" t="s">
        <v>118</v>
      </c>
      <c r="C106" s="18">
        <v>1964</v>
      </c>
      <c r="D106" s="18">
        <v>10310057</v>
      </c>
      <c r="E106" s="18" t="s">
        <v>15</v>
      </c>
      <c r="F106" s="18">
        <v>1</v>
      </c>
      <c r="G106" s="19">
        <v>3765.21</v>
      </c>
      <c r="H106" s="19">
        <v>3765.21</v>
      </c>
      <c r="I106" s="19">
        <v>0</v>
      </c>
    </row>
    <row r="107" spans="1:9" ht="15.75" x14ac:dyDescent="0.2">
      <c r="A107" s="53"/>
      <c r="B107" s="20" t="s">
        <v>119</v>
      </c>
      <c r="C107" s="18">
        <v>2008</v>
      </c>
      <c r="D107" s="18">
        <v>10300058</v>
      </c>
      <c r="E107" s="18" t="s">
        <v>15</v>
      </c>
      <c r="F107" s="18">
        <v>1</v>
      </c>
      <c r="G107" s="19">
        <v>781.65</v>
      </c>
      <c r="H107" s="19">
        <v>781.65</v>
      </c>
      <c r="I107" s="19">
        <v>0</v>
      </c>
    </row>
    <row r="108" spans="1:9" ht="15.75" x14ac:dyDescent="0.2">
      <c r="A108" s="53"/>
      <c r="B108" s="20" t="s">
        <v>95</v>
      </c>
      <c r="C108" s="18"/>
      <c r="D108" s="18"/>
      <c r="E108" s="18" t="s">
        <v>15</v>
      </c>
      <c r="F108" s="18">
        <v>1</v>
      </c>
      <c r="G108" s="19">
        <v>2603.81</v>
      </c>
      <c r="H108" s="19">
        <v>2603.81</v>
      </c>
      <c r="I108" s="19">
        <v>0</v>
      </c>
    </row>
    <row r="109" spans="1:9" ht="15.75" x14ac:dyDescent="0.2">
      <c r="A109" s="53"/>
      <c r="B109" s="20" t="s">
        <v>120</v>
      </c>
      <c r="C109" s="18">
        <v>2008</v>
      </c>
      <c r="D109" s="18">
        <v>10300060</v>
      </c>
      <c r="E109" s="18" t="s">
        <v>15</v>
      </c>
      <c r="F109" s="18">
        <v>1</v>
      </c>
      <c r="G109" s="19">
        <v>215</v>
      </c>
      <c r="H109" s="19">
        <v>215</v>
      </c>
      <c r="I109" s="19">
        <v>0</v>
      </c>
    </row>
    <row r="110" spans="1:9" ht="15.75" x14ac:dyDescent="0.2">
      <c r="A110" s="53"/>
      <c r="B110" s="20" t="s">
        <v>96</v>
      </c>
      <c r="C110" s="18"/>
      <c r="D110" s="18">
        <v>10300061</v>
      </c>
      <c r="E110" s="18" t="s">
        <v>15</v>
      </c>
      <c r="F110" s="18">
        <v>1</v>
      </c>
      <c r="G110" s="19">
        <v>49101</v>
      </c>
      <c r="H110" s="19">
        <v>49101</v>
      </c>
      <c r="I110" s="19">
        <v>0</v>
      </c>
    </row>
    <row r="111" spans="1:9" ht="15.75" x14ac:dyDescent="0.2">
      <c r="A111" s="54"/>
      <c r="B111" s="20" t="s">
        <v>121</v>
      </c>
      <c r="C111" s="18">
        <v>1964</v>
      </c>
      <c r="D111" s="18">
        <v>10300062</v>
      </c>
      <c r="E111" s="18" t="s">
        <v>15</v>
      </c>
      <c r="F111" s="18">
        <v>1</v>
      </c>
      <c r="G111" s="19">
        <v>70180</v>
      </c>
      <c r="H111" s="19">
        <v>70180</v>
      </c>
      <c r="I111" s="19">
        <v>0</v>
      </c>
    </row>
    <row r="112" spans="1:9" ht="15.75" x14ac:dyDescent="0.25">
      <c r="A112" s="17">
        <v>1013</v>
      </c>
      <c r="B112" s="20" t="s">
        <v>122</v>
      </c>
      <c r="C112" s="18">
        <v>1972</v>
      </c>
      <c r="D112" s="18">
        <v>10300003</v>
      </c>
      <c r="E112" s="18" t="s">
        <v>15</v>
      </c>
      <c r="F112" s="18">
        <v>1</v>
      </c>
      <c r="G112" s="19">
        <v>538633</v>
      </c>
      <c r="H112" s="19">
        <v>538633</v>
      </c>
      <c r="I112" s="19">
        <v>0</v>
      </c>
    </row>
    <row r="113" spans="1:9" ht="15.75" x14ac:dyDescent="0.25">
      <c r="A113" s="17">
        <v>1013</v>
      </c>
      <c r="B113" s="20" t="s">
        <v>97</v>
      </c>
      <c r="C113" s="18"/>
      <c r="D113" s="18">
        <v>10130003</v>
      </c>
      <c r="E113" s="18" t="s">
        <v>15</v>
      </c>
      <c r="F113" s="18">
        <v>1</v>
      </c>
      <c r="G113" s="19">
        <v>261</v>
      </c>
      <c r="H113" s="19">
        <v>87.53</v>
      </c>
      <c r="I113" s="19">
        <v>173.47</v>
      </c>
    </row>
    <row r="114" spans="1:9" ht="15.75" x14ac:dyDescent="0.25">
      <c r="A114" s="17">
        <v>1013</v>
      </c>
      <c r="B114" s="20" t="s">
        <v>98</v>
      </c>
      <c r="C114" s="18"/>
      <c r="D114" s="18">
        <v>10300017</v>
      </c>
      <c r="E114" s="18" t="s">
        <v>15</v>
      </c>
      <c r="F114" s="18">
        <v>1</v>
      </c>
      <c r="G114" s="19">
        <v>502</v>
      </c>
      <c r="H114" s="19">
        <v>83.24</v>
      </c>
      <c r="I114" s="19">
        <v>418.76</v>
      </c>
    </row>
    <row r="115" spans="1:9" ht="15.75" x14ac:dyDescent="0.2">
      <c r="A115" s="44" t="s">
        <v>10</v>
      </c>
      <c r="B115" s="44"/>
      <c r="C115" s="44"/>
      <c r="D115" s="44"/>
      <c r="E115" s="44"/>
      <c r="F115" s="44"/>
      <c r="G115" s="22">
        <f>SUM(G104:G114)</f>
        <v>800167.53</v>
      </c>
      <c r="H115" s="22">
        <f t="shared" ref="H115:I115" si="19">SUM(H104:H114)</f>
        <v>799575.3</v>
      </c>
      <c r="I115" s="22">
        <f t="shared" si="19"/>
        <v>592.23</v>
      </c>
    </row>
    <row r="116" spans="1:9" ht="15.75" x14ac:dyDescent="0.25">
      <c r="A116" s="17">
        <v>1014</v>
      </c>
      <c r="B116" s="20" t="s">
        <v>99</v>
      </c>
      <c r="C116" s="7"/>
      <c r="D116" s="18" t="s">
        <v>102</v>
      </c>
      <c r="E116" s="18" t="s">
        <v>15</v>
      </c>
      <c r="F116" s="3">
        <v>1</v>
      </c>
      <c r="G116" s="19">
        <v>7900</v>
      </c>
      <c r="H116" s="19">
        <v>6194.88</v>
      </c>
      <c r="I116" s="19">
        <v>1705.12</v>
      </c>
    </row>
    <row r="117" spans="1:9" ht="15.75" x14ac:dyDescent="0.25">
      <c r="A117" s="17">
        <v>1014</v>
      </c>
      <c r="B117" s="20" t="s">
        <v>100</v>
      </c>
      <c r="C117" s="7"/>
      <c r="D117" s="18">
        <v>101420017</v>
      </c>
      <c r="E117" s="18" t="s">
        <v>15</v>
      </c>
      <c r="F117" s="3">
        <v>1</v>
      </c>
      <c r="G117" s="19">
        <v>7900</v>
      </c>
      <c r="H117" s="19">
        <v>6194.88</v>
      </c>
      <c r="I117" s="19">
        <v>1705.12</v>
      </c>
    </row>
    <row r="118" spans="1:9" ht="15.75" x14ac:dyDescent="0.25">
      <c r="A118" s="17">
        <v>1014</v>
      </c>
      <c r="B118" s="20" t="s">
        <v>101</v>
      </c>
      <c r="C118" s="7"/>
      <c r="D118" s="18">
        <v>101490025</v>
      </c>
      <c r="E118" s="18" t="s">
        <v>15</v>
      </c>
      <c r="F118" s="3">
        <v>1</v>
      </c>
      <c r="G118" s="19">
        <v>1378</v>
      </c>
      <c r="H118" s="19">
        <v>1378</v>
      </c>
      <c r="I118" s="19">
        <v>0</v>
      </c>
    </row>
    <row r="119" spans="1:9" ht="15.75" x14ac:dyDescent="0.2">
      <c r="A119" s="44" t="s">
        <v>10</v>
      </c>
      <c r="B119" s="44"/>
      <c r="C119" s="44"/>
      <c r="D119" s="44"/>
      <c r="E119" s="44"/>
      <c r="F119" s="44"/>
      <c r="G119" s="22">
        <f>SUM(G116:G118)</f>
        <v>17178</v>
      </c>
      <c r="H119" s="22">
        <f t="shared" ref="H119:I119" si="20">SUM(H116:H118)</f>
        <v>13767.76</v>
      </c>
      <c r="I119" s="22">
        <f t="shared" si="20"/>
        <v>3410.24</v>
      </c>
    </row>
    <row r="120" spans="1:9" ht="15.75" x14ac:dyDescent="0.25">
      <c r="A120" s="17">
        <v>1016</v>
      </c>
      <c r="B120" s="20" t="s">
        <v>103</v>
      </c>
      <c r="C120" s="7"/>
      <c r="D120" s="18">
        <v>101630019</v>
      </c>
      <c r="E120" s="18" t="s">
        <v>15</v>
      </c>
      <c r="F120" s="18">
        <v>1</v>
      </c>
      <c r="G120" s="19">
        <v>1592</v>
      </c>
      <c r="H120" s="19">
        <v>1592</v>
      </c>
      <c r="I120" s="19">
        <v>0</v>
      </c>
    </row>
    <row r="121" spans="1:9" ht="15.75" x14ac:dyDescent="0.25">
      <c r="A121" s="17">
        <v>1016</v>
      </c>
      <c r="B121" s="20" t="s">
        <v>107</v>
      </c>
      <c r="C121" s="7"/>
      <c r="D121" s="18">
        <v>101620017</v>
      </c>
      <c r="E121" s="18" t="s">
        <v>15</v>
      </c>
      <c r="F121" s="18">
        <v>1</v>
      </c>
      <c r="G121" s="19">
        <v>443</v>
      </c>
      <c r="H121" s="19">
        <v>443</v>
      </c>
      <c r="I121" s="19">
        <v>0</v>
      </c>
    </row>
    <row r="122" spans="1:9" ht="15.75" x14ac:dyDescent="0.25">
      <c r="A122" s="17">
        <v>1016</v>
      </c>
      <c r="B122" s="20" t="s">
        <v>109</v>
      </c>
      <c r="C122" s="7"/>
      <c r="D122" s="18">
        <v>101620018</v>
      </c>
      <c r="E122" s="18" t="s">
        <v>15</v>
      </c>
      <c r="F122" s="18">
        <v>1</v>
      </c>
      <c r="G122" s="19">
        <v>291</v>
      </c>
      <c r="H122" s="19">
        <v>291</v>
      </c>
      <c r="I122" s="19">
        <v>0</v>
      </c>
    </row>
    <row r="123" spans="1:9" ht="15.75" x14ac:dyDescent="0.25">
      <c r="A123" s="17">
        <v>1016</v>
      </c>
      <c r="B123" s="20" t="s">
        <v>108</v>
      </c>
      <c r="C123" s="7"/>
      <c r="D123" s="18">
        <v>101620019</v>
      </c>
      <c r="E123" s="18" t="s">
        <v>15</v>
      </c>
      <c r="F123" s="18">
        <v>1</v>
      </c>
      <c r="G123" s="19">
        <v>467</v>
      </c>
      <c r="H123" s="19">
        <v>467</v>
      </c>
      <c r="I123" s="19">
        <v>0</v>
      </c>
    </row>
    <row r="124" spans="1:9" ht="15.75" x14ac:dyDescent="0.25">
      <c r="A124" s="17">
        <v>1016</v>
      </c>
      <c r="B124" s="20" t="s">
        <v>104</v>
      </c>
      <c r="C124" s="7"/>
      <c r="D124" s="18">
        <v>101630020</v>
      </c>
      <c r="E124" s="18" t="s">
        <v>15</v>
      </c>
      <c r="F124" s="18">
        <v>1</v>
      </c>
      <c r="G124" s="19">
        <v>1620</v>
      </c>
      <c r="H124" s="19">
        <v>1620</v>
      </c>
      <c r="I124" s="19">
        <v>0</v>
      </c>
    </row>
    <row r="125" spans="1:9" s="15" customFormat="1" ht="15.75" x14ac:dyDescent="0.2">
      <c r="A125" s="44" t="s">
        <v>10</v>
      </c>
      <c r="B125" s="44"/>
      <c r="C125" s="44"/>
      <c r="D125" s="44"/>
      <c r="E125" s="44"/>
      <c r="F125" s="44"/>
      <c r="G125" s="22">
        <f>SUM(G120:G124)</f>
        <v>4413</v>
      </c>
      <c r="H125" s="22">
        <f>SUM(H120:H124)</f>
        <v>4413</v>
      </c>
      <c r="I125" s="22">
        <f t="shared" ref="I125" si="21">SUM(I120:I124)</f>
        <v>0</v>
      </c>
    </row>
    <row r="126" spans="1:9" ht="15.75" x14ac:dyDescent="0.25">
      <c r="A126" s="17">
        <v>1018</v>
      </c>
      <c r="B126" s="20" t="s">
        <v>105</v>
      </c>
      <c r="C126" s="7"/>
      <c r="D126" s="18">
        <v>101820024</v>
      </c>
      <c r="E126" s="18" t="s">
        <v>15</v>
      </c>
      <c r="F126" s="18">
        <v>1</v>
      </c>
      <c r="G126" s="19">
        <v>195</v>
      </c>
      <c r="H126" s="19">
        <v>0</v>
      </c>
      <c r="I126" s="19">
        <v>195</v>
      </c>
    </row>
    <row r="127" spans="1:9" ht="15.75" x14ac:dyDescent="0.2">
      <c r="A127" s="44" t="s">
        <v>10</v>
      </c>
      <c r="B127" s="44"/>
      <c r="C127" s="44"/>
      <c r="D127" s="33"/>
      <c r="E127" s="33"/>
      <c r="F127" s="33"/>
      <c r="G127" s="22">
        <f>SUM(G126)</f>
        <v>195</v>
      </c>
      <c r="H127" s="22">
        <f t="shared" ref="H127:I127" si="22">SUM(H126)</f>
        <v>0</v>
      </c>
      <c r="I127" s="22">
        <f t="shared" si="22"/>
        <v>195</v>
      </c>
    </row>
    <row r="128" spans="1:9" ht="15.75" x14ac:dyDescent="0.25">
      <c r="A128" s="38"/>
      <c r="B128" s="39"/>
      <c r="C128" s="40"/>
      <c r="D128" s="40"/>
      <c r="E128" s="40"/>
      <c r="F128" s="40"/>
      <c r="G128" s="41"/>
      <c r="H128" s="41"/>
      <c r="I128" s="41"/>
    </row>
    <row r="129" spans="1:9" ht="15.75" x14ac:dyDescent="0.25">
      <c r="A129" s="38"/>
      <c r="B129" s="39"/>
      <c r="C129" s="40"/>
      <c r="D129" s="40"/>
      <c r="E129" s="40"/>
      <c r="F129" s="40"/>
      <c r="G129" s="41"/>
      <c r="H129" s="41"/>
      <c r="I129" s="41"/>
    </row>
    <row r="130" spans="1:9" ht="15.75" x14ac:dyDescent="0.25">
      <c r="A130" s="50" t="s">
        <v>123</v>
      </c>
      <c r="B130" s="50"/>
      <c r="C130" s="50"/>
      <c r="D130" s="50"/>
      <c r="E130" s="50"/>
      <c r="F130" s="50"/>
      <c r="G130" s="50"/>
      <c r="H130" s="50"/>
      <c r="I130" s="50"/>
    </row>
    <row r="131" spans="1:9" ht="15.75" x14ac:dyDescent="0.25">
      <c r="A131" s="38"/>
      <c r="B131" s="39"/>
      <c r="C131" s="40"/>
      <c r="D131" s="40"/>
      <c r="E131" s="40"/>
      <c r="F131" s="40"/>
      <c r="G131" s="41"/>
      <c r="H131" s="41"/>
      <c r="I131" s="41"/>
    </row>
    <row r="132" spans="1:9" x14ac:dyDescent="0.2">
      <c r="A132" s="34"/>
      <c r="B132" s="35"/>
      <c r="C132" s="36"/>
      <c r="D132" s="36"/>
      <c r="E132" s="36"/>
      <c r="F132" s="36"/>
      <c r="G132" s="37"/>
      <c r="H132" s="37"/>
      <c r="I132" s="37"/>
    </row>
    <row r="133" spans="1:9" x14ac:dyDescent="0.2">
      <c r="A133" s="34"/>
      <c r="B133" s="35"/>
      <c r="C133" s="36"/>
      <c r="D133" s="36"/>
      <c r="E133" s="36"/>
      <c r="F133" s="36"/>
      <c r="G133" s="37"/>
      <c r="H133" s="37"/>
      <c r="I133" s="37"/>
    </row>
  </sheetData>
  <mergeCells count="40">
    <mergeCell ref="A127:C127"/>
    <mergeCell ref="A130:I130"/>
    <mergeCell ref="L4:O4"/>
    <mergeCell ref="A115:C115"/>
    <mergeCell ref="D115:F115"/>
    <mergeCell ref="A103:A111"/>
    <mergeCell ref="A125:C125"/>
    <mergeCell ref="D125:F125"/>
    <mergeCell ref="A119:C119"/>
    <mergeCell ref="D119:F119"/>
    <mergeCell ref="A102:C102"/>
    <mergeCell ref="A88:I88"/>
    <mergeCell ref="A87:C87"/>
    <mergeCell ref="A28:I28"/>
    <mergeCell ref="A47:I47"/>
    <mergeCell ref="A60:I60"/>
    <mergeCell ref="F1:I1"/>
    <mergeCell ref="A12:C12"/>
    <mergeCell ref="A17:C17"/>
    <mergeCell ref="A25:C25"/>
    <mergeCell ref="A8:C8"/>
    <mergeCell ref="A9:I9"/>
    <mergeCell ref="A6:I6"/>
    <mergeCell ref="A14:C14"/>
    <mergeCell ref="A15:I15"/>
    <mergeCell ref="A19:C19"/>
    <mergeCell ref="A20:I20"/>
    <mergeCell ref="A27:C27"/>
    <mergeCell ref="A46:C46"/>
    <mergeCell ref="A59:C59"/>
    <mergeCell ref="F2:I2"/>
    <mergeCell ref="F3:I3"/>
    <mergeCell ref="A37:C37"/>
    <mergeCell ref="A40:C40"/>
    <mergeCell ref="A42:C42"/>
    <mergeCell ref="A62:C62"/>
    <mergeCell ref="A65:C65"/>
    <mergeCell ref="A74:C74"/>
    <mergeCell ref="A83:C83"/>
    <mergeCell ref="A90:C90"/>
  </mergeCells>
  <pageMargins left="0.7" right="0.7" top="0.75" bottom="0.75" header="0.3" footer="0.3"/>
  <pageSetup paperSize="9" scale="87" orientation="landscape" verticalDpi="0" r:id="rId1"/>
  <rowBreaks count="3" manualBreakCount="3">
    <brk id="27" max="8" man="1"/>
    <brk id="59" max="8" man="1"/>
    <brk id="87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2021-05-24T08:44:24Z</cp:lastPrinted>
  <dcterms:created xsi:type="dcterms:W3CDTF">2021-02-08T12:13:46Z</dcterms:created>
  <dcterms:modified xsi:type="dcterms:W3CDTF">2021-06-24T11:57:54Z</dcterms:modified>
</cp:coreProperties>
</file>