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'7'!$B$1:$I$44</definedName>
  </definedNames>
  <calcPr calcId="125725"/>
</workbook>
</file>

<file path=xl/calcChain.xml><?xml version="1.0" encoding="utf-8"?>
<calcChain xmlns="http://schemas.openxmlformats.org/spreadsheetml/2006/main">
  <c r="I41" i="7"/>
  <c r="G13"/>
  <c r="G41"/>
  <c r="G14"/>
  <c r="G15"/>
  <c r="G19"/>
  <c r="I33"/>
  <c r="G33"/>
  <c r="I14"/>
  <c r="G27"/>
  <c r="H34"/>
  <c r="G34"/>
  <c r="I40"/>
  <c r="I39"/>
  <c r="I29"/>
  <c r="I38"/>
  <c r="I37"/>
  <c r="I24"/>
  <c r="H23"/>
  <c r="G23"/>
  <c r="I23"/>
  <c r="I26"/>
  <c r="I25"/>
  <c r="H25"/>
  <c r="G25"/>
  <c r="G21"/>
  <c r="I21"/>
  <c r="G17"/>
  <c r="I20"/>
  <c r="I18"/>
  <c r="I17"/>
  <c r="I35"/>
  <c r="I36"/>
  <c r="H31"/>
  <c r="H30"/>
  <c r="H41"/>
  <c r="H13"/>
  <c r="I31"/>
  <c r="I30"/>
  <c r="G31"/>
  <c r="G30"/>
  <c r="H27"/>
  <c r="I28"/>
  <c r="I27"/>
  <c r="H17"/>
  <c r="H16"/>
  <c r="H14"/>
  <c r="I22"/>
  <c r="I13"/>
  <c r="I34"/>
  <c r="H12"/>
  <c r="G12"/>
  <c r="I12"/>
</calcChain>
</file>

<file path=xl/sharedStrings.xml><?xml version="1.0" encoding="utf-8"?>
<sst xmlns="http://schemas.openxmlformats.org/spreadsheetml/2006/main" count="108" uniqueCount="91">
  <si>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</si>
  <si>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</si>
  <si>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</si>
  <si>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</si>
  <si>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</si>
  <si>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Разом загальний та спеціальний фонди</t>
  </si>
  <si>
    <t>(грн.)</t>
  </si>
  <si>
    <t>1090</t>
  </si>
  <si>
    <t>0620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</si>
  <si>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</si>
  <si>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</si>
  <si>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</si>
  <si>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</si>
  <si>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</si>
  <si>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</si>
  <si>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</si>
  <si>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</si>
  <si>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</si>
  <si>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</si>
  <si>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</si>
  <si>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0214000</t>
  </si>
  <si>
    <t>Культура і мистецтво</t>
  </si>
  <si>
    <t>Забезпечення діяльності палаців і будинків культури, клубів, центрів дозвілля та інших клубних закладів</t>
  </si>
  <si>
    <t>0214060</t>
  </si>
  <si>
    <t>Додаток 7</t>
  </si>
  <si>
    <t>0213242</t>
  </si>
  <si>
    <t>3192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</si>
  <si>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</si>
  <si>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</si>
  <si>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Програма надання підтримки особам з інвалідністю та людям похилого віку Семенівської селищної ради (ОТГ) на 2017-2020 роки</t>
  </si>
  <si>
    <t>0213210</t>
  </si>
  <si>
    <t>3210</t>
  </si>
  <si>
    <t>1050</t>
  </si>
  <si>
    <t>Організація та проведення громадських робіт</t>
  </si>
  <si>
    <t>0213190</t>
  </si>
  <si>
    <t>3190</t>
  </si>
  <si>
    <t>Соціальний захист ветеранів війни та праці</t>
  </si>
  <si>
    <t>0213240</t>
  </si>
  <si>
    <t>3240</t>
  </si>
  <si>
    <t>Інші заклади та заходи</t>
  </si>
  <si>
    <t>0215030</t>
  </si>
  <si>
    <t>Розвиток дитячо-юнацького та резервного спорту</t>
  </si>
  <si>
    <t>0215031</t>
  </si>
  <si>
    <t>Утримання та навачально-тренувальна робота комунальних дитячо-юнацьких спортивних шкіл</t>
  </si>
  <si>
    <t>Програма розвитку фізичної культури і спорту населених пунктів Семенівської селищної ради (ОТГ) на період 2017-2020 роки</t>
  </si>
  <si>
    <t>0216020</t>
  </si>
  <si>
    <t>0216000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</si>
  <si>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</si>
  <si>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</si>
  <si>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</si>
  <si>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</si>
  <si>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</si>
  <si>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</si>
  <si>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</si>
  <si>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</si>
  <si>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</si>
  <si>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</si>
  <si>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</si>
  <si>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</si>
  <si>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</si>
  <si>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надання одноразової допомоги громадянам селища Семенівка на 2016-2020 роки.</t>
  </si>
  <si>
    <t>Соціальний захист та соціальне забезпечення</t>
  </si>
  <si>
    <t>Будівництво та регіональний розвиток</t>
  </si>
  <si>
    <t>Міжбюджетні трансферти</t>
  </si>
  <si>
    <t>0217300</t>
  </si>
  <si>
    <t>Районна програма розвитку культури та туризму  Семенівського району на 2017-2020 роки</t>
  </si>
  <si>
    <t>0217000</t>
  </si>
  <si>
    <t>Економічна діяльність</t>
  </si>
  <si>
    <t>0213000</t>
  </si>
  <si>
    <t>3000</t>
  </si>
  <si>
    <t>Інші заходи у сфері соціального захисту і соціального забезпечення  </t>
  </si>
  <si>
    <t>Обласна програма оздоровлення та відпочинок дітей на 2015-2019 роки</t>
  </si>
  <si>
    <t>до рішення 42 сесії 1 скликання</t>
  </si>
  <si>
    <t>від 22.12.2018 року</t>
  </si>
  <si>
    <t>Перелік місцевих (регіональних) програм, які фінансуватимуться за рахунок коштів бюджету Семенівської селищної об’єднаної територіальної громади  у 2019 році</t>
  </si>
  <si>
    <t>0217330</t>
  </si>
  <si>
    <t>Будівництво інших об'єктів соціальної та виробничої інфраструктури</t>
  </si>
  <si>
    <t>Програма зайнятості населеня Семенівської селищної ради (ОТГ) на 2019 рік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</si>
  <si>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</si>
  <si>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План соціально-економічного розвитку Семенівської селищної ради (ОТГ) на 2019 рік</t>
  </si>
  <si>
    <t>Програма розвитку та утримання комунальної установи "Об'єднаний трудовий архів селищної та сільських рад Семенівського району" на 2019 - 2023 роки</t>
  </si>
  <si>
    <t xml:space="preserve">Районна програма економічного і соціального розвитку Семенівського району на 2019 рік для </t>
  </si>
  <si>
    <t xml:space="preserve">Комплексна програма розвитку освітньої галузі Семенівського району на 2017 -2020 роки  </t>
  </si>
  <si>
    <t xml:space="preserve">Районна програма економічного і соціального розвитку Семенівського району на 2019 рік </t>
  </si>
  <si>
    <t>0219800</t>
  </si>
  <si>
    <t>Субвенція з місцевого бюджету державному бюджету на виконання програм соціально- економічного розвитку</t>
  </si>
  <si>
    <t>Програма профілактики правопорушень та боротьби зі злочинністю на території Семенівської селищної ради (обєднаної територіальної громади ) на 2019-2020 роки</t>
  </si>
  <si>
    <t>0213200</t>
  </si>
  <si>
    <t>Забезпечення обробки інформації з нарахування та виплати допомог і компенсацій</t>
  </si>
  <si>
    <t>0219000</t>
  </si>
  <si>
    <t>"Про бюджет Семенівської селищної ради ( ОТГ) на 2019 рік"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</si>
</sst>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9" fillId="0" borderId="0"/>
  </cellStyleXfs>
  <cellXfs count="107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2" fillId="2" borderId="1" xfId="4" applyFont="1" applyFill="1" applyBorder="1" applyAlignment="1">
      <alignment horizontal="center" vertical="center" wrapText="1"/>
    </xf>
    <xf numFmtId="2" fontId="22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3" fillId="0" borderId="0" xfId="0" applyNumberFormat="1" applyFont="1" applyFill="1" applyAlignment="1" applyProtection="1"/>
    <xf numFmtId="0" fontId="23" fillId="0" borderId="0" xfId="0" applyFont="1" applyFill="1"/>
    <xf numFmtId="2" fontId="22" fillId="2" borderId="1" xfId="4" applyNumberFormat="1" applyFont="1" applyFill="1" applyBorder="1" applyAlignment="1">
      <alignment vertical="center" wrapText="1"/>
    </xf>
    <xf numFmtId="2" fontId="24" fillId="0" borderId="1" xfId="4" applyNumberFormat="1" applyFont="1" applyBorder="1" applyAlignment="1">
      <alignment vertical="top" wrapText="1"/>
    </xf>
    <xf numFmtId="49" fontId="24" fillId="0" borderId="1" xfId="4" applyNumberFormat="1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vertical="center" wrapText="1"/>
    </xf>
    <xf numFmtId="2" fontId="25" fillId="0" borderId="1" xfId="4" applyNumberFormat="1" applyFont="1" applyBorder="1" applyAlignment="1">
      <alignment vertical="top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49" fontId="25" fillId="0" borderId="1" xfId="4" quotePrefix="1" applyNumberFormat="1" applyFont="1" applyBorder="1" applyAlignment="1">
      <alignment horizontal="center" vertical="center" wrapText="1"/>
    </xf>
    <xf numFmtId="3" fontId="19" fillId="2" borderId="1" xfId="2" applyNumberFormat="1" applyFont="1" applyFill="1" applyBorder="1" applyAlignment="1">
      <alignment vertical="center"/>
    </xf>
    <xf numFmtId="3" fontId="5" fillId="0" borderId="1" xfId="2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49" fontId="26" fillId="0" borderId="1" xfId="4" applyNumberFormat="1" applyFont="1" applyBorder="1" applyAlignment="1">
      <alignment horizontal="center" vertical="center" wrapText="1"/>
    </xf>
    <xf numFmtId="0" fontId="26" fillId="0" borderId="1" xfId="4" quotePrefix="1" applyFont="1" applyBorder="1" applyAlignment="1">
      <alignment horizontal="center" vertical="center" wrapText="1"/>
    </xf>
    <xf numFmtId="2" fontId="26" fillId="0" borderId="1" xfId="4" quotePrefix="1" applyNumberFormat="1" applyFont="1" applyBorder="1" applyAlignment="1">
      <alignment horizontal="center" vertical="center" wrapText="1"/>
    </xf>
    <xf numFmtId="2" fontId="26" fillId="0" borderId="1" xfId="4" applyNumberFormat="1" applyFont="1" applyBorder="1" applyAlignment="1">
      <alignment vertical="center" wrapText="1"/>
    </xf>
    <xf numFmtId="3" fontId="27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2" fontId="25" fillId="0" borderId="1" xfId="4" applyNumberFormat="1" applyFont="1" applyBorder="1" applyAlignment="1">
      <alignment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0" fontId="5" fillId="0" borderId="1" xfId="4" quotePrefix="1" applyFont="1" applyBorder="1" applyAlignment="1">
      <alignment horizontal="center" vertical="center" wrapText="1"/>
    </xf>
    <xf numFmtId="2" fontId="5" fillId="0" borderId="1" xfId="4" quotePrefix="1" applyNumberFormat="1" applyFont="1" applyBorder="1" applyAlignment="1">
      <alignment horizontal="center" vertical="center" wrapText="1"/>
    </xf>
    <xf numFmtId="2" fontId="5" fillId="0" borderId="1" xfId="4" applyNumberFormat="1" applyFont="1" applyBorder="1" applyAlignment="1">
      <alignment vertical="center" wrapText="1"/>
    </xf>
    <xf numFmtId="2" fontId="26" fillId="0" borderId="1" xfId="4" quotePrefix="1" applyNumberFormat="1" applyFont="1" applyBorder="1" applyAlignment="1">
      <alignment vertical="center" wrapText="1"/>
    </xf>
    <xf numFmtId="2" fontId="24" fillId="2" borderId="1" xfId="4" applyNumberFormat="1" applyFont="1" applyFill="1" applyBorder="1" applyAlignment="1">
      <alignment horizontal="center" vertical="center" wrapText="1"/>
    </xf>
    <xf numFmtId="2" fontId="24" fillId="0" borderId="1" xfId="4" applyNumberFormat="1" applyFont="1" applyBorder="1" applyAlignment="1">
      <alignment vertical="center" wrapText="1"/>
    </xf>
    <xf numFmtId="164" fontId="6" fillId="2" borderId="1" xfId="2" applyNumberFormat="1" applyFont="1" applyFill="1" applyBorder="1" applyAlignment="1">
      <alignment vertical="center"/>
    </xf>
    <xf numFmtId="3" fontId="6" fillId="2" borderId="1" xfId="2" applyNumberFormat="1" applyFont="1" applyFill="1" applyBorder="1" applyAlignment="1">
      <alignment vertical="center"/>
    </xf>
    <xf numFmtId="3" fontId="27" fillId="0" borderId="1" xfId="2" applyNumberFormat="1" applyFont="1" applyFill="1" applyBorder="1" applyAlignment="1">
      <alignment vertical="center"/>
    </xf>
    <xf numFmtId="2" fontId="24" fillId="0" borderId="1" xfId="4" quotePrefix="1" applyNumberFormat="1" applyFont="1" applyBorder="1" applyAlignment="1">
      <alignment horizontal="center" vertical="center" wrapText="1"/>
    </xf>
    <xf numFmtId="2" fontId="24" fillId="0" borderId="1" xfId="4" quotePrefix="1" applyNumberFormat="1" applyFont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24" fillId="0" borderId="1" xfId="4" quotePrefix="1" applyNumberFormat="1" applyFont="1" applyBorder="1" applyAlignment="1">
      <alignment horizontal="center" vertical="center" wrapText="1"/>
    </xf>
    <xf numFmtId="49" fontId="6" fillId="0" borderId="1" xfId="4" applyNumberFormat="1" applyFont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 wrapText="1"/>
    </xf>
    <xf numFmtId="2" fontId="6" fillId="0" borderId="1" xfId="4" quotePrefix="1" applyNumberFormat="1" applyFont="1" applyBorder="1" applyAlignment="1">
      <alignment horizontal="center" vertical="center" wrapText="1"/>
    </xf>
    <xf numFmtId="2" fontId="6" fillId="0" borderId="1" xfId="4" applyNumberFormat="1" applyFont="1" applyBorder="1" applyAlignment="1">
      <alignment vertical="center" wrapText="1"/>
    </xf>
    <xf numFmtId="1" fontId="25" fillId="2" borderId="1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2"/>
  <sheetViews>
    <sheetView tabSelected="1" view="pageBreakPreview" topLeftCell="B4" zoomScale="75" zoomScaleSheetLayoutView="75" workbookViewId="0">
      <selection activeCell="E68" sqref="E67:E68"/>
    </sheetView>
  </sheetViews>
  <sheetFormatPr defaultColWidth="7.85546875" defaultRowHeight="12.75"/>
  <cols>
    <col min="1" max="1" width="3.28515625" style="2" hidden="1" customWidth="1"/>
    <col min="2" max="2" width="13.28515625" style="37" customWidth="1"/>
    <col min="3" max="3" width="8.7109375" style="37" customWidth="1"/>
    <col min="4" max="4" width="8.85546875" style="37" customWidth="1"/>
    <col min="5" max="5" width="55.5703125" style="2" customWidth="1"/>
    <col min="6" max="6" width="51.28515625" style="2" customWidth="1"/>
    <col min="7" max="7" width="18.140625" style="2" customWidth="1"/>
    <col min="8" max="8" width="16.140625" style="3" customWidth="1"/>
    <col min="9" max="9" width="14.85546875" style="3" customWidth="1"/>
    <col min="10" max="16384" width="7.85546875" style="3"/>
  </cols>
  <sheetData>
    <row r="1" spans="1:9" s="8" customFormat="1" ht="13.5" customHeight="1">
      <c r="A1" s="7"/>
      <c r="B1" s="28"/>
      <c r="C1" s="28"/>
      <c r="D1" s="28"/>
      <c r="G1" s="1"/>
      <c r="H1"/>
    </row>
    <row r="2" spans="1:9" s="8" customFormat="1" ht="13.5" customHeight="1">
      <c r="A2" s="7"/>
      <c r="B2" s="28"/>
      <c r="C2" s="28"/>
      <c r="D2" s="28"/>
      <c r="G2" s="1"/>
      <c r="H2"/>
    </row>
    <row r="3" spans="1:9" s="8" customFormat="1" ht="13.5" customHeight="1">
      <c r="A3" s="7"/>
      <c r="B3" s="28"/>
      <c r="C3" s="28"/>
      <c r="D3" s="28"/>
      <c r="G3" s="1"/>
      <c r="H3"/>
    </row>
    <row r="4" spans="1:9" s="8" customFormat="1" ht="13.5" customHeight="1">
      <c r="A4" s="7"/>
      <c r="B4" s="28"/>
      <c r="C4" s="28"/>
      <c r="D4" s="28"/>
      <c r="G4" s="1" t="s">
        <v>24</v>
      </c>
      <c r="H4"/>
    </row>
    <row r="5" spans="1:9" s="8" customFormat="1" ht="13.5" customHeight="1">
      <c r="A5" s="7"/>
      <c r="B5" s="28"/>
      <c r="C5" s="28"/>
      <c r="D5" s="28"/>
      <c r="G5" s="1" t="s">
        <v>72</v>
      </c>
      <c r="H5"/>
    </row>
    <row r="6" spans="1:9" s="8" customFormat="1" ht="13.5" customHeight="1">
      <c r="A6" s="7"/>
      <c r="B6" s="28"/>
      <c r="C6" s="28"/>
      <c r="D6" s="28"/>
      <c r="G6" s="1" t="s">
        <v>73</v>
      </c>
      <c r="H6"/>
    </row>
    <row r="7" spans="1:9" s="8" customFormat="1" ht="29.25" customHeight="1">
      <c r="A7" s="7"/>
      <c r="B7" s="28"/>
      <c r="C7" s="28"/>
      <c r="D7" s="28"/>
      <c r="F7" s="23"/>
      <c r="G7" s="100" t="s">
        <v>90</v>
      </c>
      <c r="H7" s="100"/>
      <c r="I7" s="100"/>
    </row>
    <row r="8" spans="1:9" s="8" customFormat="1" ht="13.5" customHeight="1">
      <c r="A8" s="7"/>
      <c r="B8" s="28"/>
      <c r="C8" s="28"/>
      <c r="D8" s="28"/>
      <c r="E8" s="4"/>
      <c r="F8" s="4"/>
      <c r="G8" s="4"/>
      <c r="H8" s="4"/>
    </row>
    <row r="9" spans="1:9" ht="37.5" customHeight="1">
      <c r="B9" s="21"/>
      <c r="C9" s="103" t="s">
        <v>74</v>
      </c>
      <c r="D9" s="103"/>
      <c r="E9" s="103"/>
      <c r="F9" s="103"/>
      <c r="G9" s="103"/>
      <c r="H9" s="103"/>
      <c r="I9" s="103"/>
    </row>
    <row r="10" spans="1:9" ht="18.75">
      <c r="B10" s="9"/>
      <c r="C10" s="9"/>
      <c r="D10" s="10"/>
      <c r="E10" s="10"/>
      <c r="F10" s="11"/>
      <c r="I10" s="5" t="s">
        <v>6</v>
      </c>
    </row>
    <row r="11" spans="1:9" ht="139.5" customHeight="1">
      <c r="A11" s="12"/>
      <c r="B11" s="27" t="s">
        <v>10</v>
      </c>
      <c r="C11" s="27" t="s">
        <v>11</v>
      </c>
      <c r="D11" s="27" t="s">
        <v>12</v>
      </c>
      <c r="E11" s="22" t="s">
        <v>13</v>
      </c>
      <c r="F11" s="22" t="s">
        <v>14</v>
      </c>
      <c r="G11" s="22" t="s">
        <v>0</v>
      </c>
      <c r="H11" s="22" t="s">
        <v>1</v>
      </c>
      <c r="I11" s="22" t="s">
        <v>5</v>
      </c>
    </row>
    <row r="12" spans="1:9" s="45" customFormat="1" ht="22.5" customHeight="1">
      <c r="A12" s="41"/>
      <c r="B12" s="59" t="s">
        <v>18</v>
      </c>
      <c r="C12" s="42"/>
      <c r="D12" s="43"/>
      <c r="E12" s="54" t="s">
        <v>17</v>
      </c>
      <c r="F12" s="44"/>
      <c r="G12" s="68">
        <f>G13</f>
        <v>8730640</v>
      </c>
      <c r="H12" s="68">
        <f>H13</f>
        <v>950000</v>
      </c>
      <c r="I12" s="88">
        <f>G12+H12</f>
        <v>9680640</v>
      </c>
    </row>
    <row r="13" spans="1:9" s="45" customFormat="1" ht="22.5" customHeight="1">
      <c r="A13" s="41"/>
      <c r="B13" s="59" t="s">
        <v>19</v>
      </c>
      <c r="C13" s="42"/>
      <c r="D13" s="43"/>
      <c r="E13" s="54" t="s">
        <v>17</v>
      </c>
      <c r="F13" s="44"/>
      <c r="G13" s="68">
        <f>G14+G23+G25+G27+G33+G40</f>
        <v>8730640</v>
      </c>
      <c r="H13" s="68">
        <f>H41</f>
        <v>950000</v>
      </c>
      <c r="I13" s="88">
        <f>G13+H13</f>
        <v>9680640</v>
      </c>
    </row>
    <row r="14" spans="1:9" s="45" customFormat="1" ht="22.5" customHeight="1">
      <c r="A14" s="41"/>
      <c r="B14" s="56" t="s">
        <v>68</v>
      </c>
      <c r="C14" s="56" t="s">
        <v>69</v>
      </c>
      <c r="D14" s="85"/>
      <c r="E14" s="86" t="s">
        <v>61</v>
      </c>
      <c r="F14" s="87"/>
      <c r="G14" s="88">
        <f>G15+G19</f>
        <v>697306</v>
      </c>
      <c r="H14" s="88">
        <f>H16+H17</f>
        <v>0</v>
      </c>
      <c r="I14" s="88">
        <f>G14+H14</f>
        <v>697306</v>
      </c>
    </row>
    <row r="15" spans="1:9" s="45" customFormat="1" ht="70.5" customHeight="1">
      <c r="A15" s="41"/>
      <c r="B15" s="56" t="s">
        <v>54</v>
      </c>
      <c r="C15" s="56" t="s">
        <v>55</v>
      </c>
      <c r="D15" s="85"/>
      <c r="E15" s="86" t="s">
        <v>56</v>
      </c>
      <c r="F15" s="87"/>
      <c r="G15" s="88">
        <f>G16+G18</f>
        <v>215119</v>
      </c>
      <c r="H15" s="88"/>
      <c r="I15" s="88"/>
    </row>
    <row r="16" spans="1:9" s="45" customFormat="1" ht="96" customHeight="1">
      <c r="A16" s="41"/>
      <c r="B16" s="66" t="s">
        <v>57</v>
      </c>
      <c r="C16" s="66" t="s">
        <v>58</v>
      </c>
      <c r="D16" s="99">
        <v>1040</v>
      </c>
      <c r="E16" s="79" t="s">
        <v>59</v>
      </c>
      <c r="F16" s="57" t="s">
        <v>71</v>
      </c>
      <c r="G16" s="69">
        <v>90025</v>
      </c>
      <c r="H16" s="89">
        <f>H17</f>
        <v>0</v>
      </c>
      <c r="I16" s="69">
        <v>90025</v>
      </c>
    </row>
    <row r="17" spans="1:9" s="45" customFormat="1" ht="22.5" customHeight="1">
      <c r="A17" s="41"/>
      <c r="B17" s="56" t="s">
        <v>34</v>
      </c>
      <c r="C17" s="56" t="s">
        <v>35</v>
      </c>
      <c r="D17" s="90"/>
      <c r="E17" s="91" t="s">
        <v>36</v>
      </c>
      <c r="F17" s="92"/>
      <c r="G17" s="89">
        <f>G18</f>
        <v>125094</v>
      </c>
      <c r="H17" s="89">
        <f>H22</f>
        <v>0</v>
      </c>
      <c r="I17" s="89">
        <f>I18</f>
        <v>125094</v>
      </c>
    </row>
    <row r="18" spans="1:9" s="45" customFormat="1" ht="69" customHeight="1">
      <c r="A18" s="41"/>
      <c r="B18" s="66" t="s">
        <v>27</v>
      </c>
      <c r="C18" s="66" t="s">
        <v>26</v>
      </c>
      <c r="D18" s="67">
        <v>1030</v>
      </c>
      <c r="E18" s="58" t="s">
        <v>28</v>
      </c>
      <c r="F18" s="57" t="s">
        <v>29</v>
      </c>
      <c r="G18" s="69">
        <v>125094</v>
      </c>
      <c r="H18" s="69">
        <v>0</v>
      </c>
      <c r="I18" s="51">
        <f>G18</f>
        <v>125094</v>
      </c>
    </row>
    <row r="19" spans="1:9" s="45" customFormat="1" ht="69" customHeight="1">
      <c r="A19" s="41"/>
      <c r="B19" s="56" t="s">
        <v>87</v>
      </c>
      <c r="C19" s="56" t="s">
        <v>7</v>
      </c>
      <c r="D19" s="94"/>
      <c r="E19" s="55" t="s">
        <v>88</v>
      </c>
      <c r="F19" s="65"/>
      <c r="G19" s="70">
        <f>G20+G21</f>
        <v>482187</v>
      </c>
      <c r="H19" s="70"/>
      <c r="I19" s="51"/>
    </row>
    <row r="20" spans="1:9" s="45" customFormat="1" ht="51.75" customHeight="1">
      <c r="A20" s="41"/>
      <c r="B20" s="66" t="s">
        <v>30</v>
      </c>
      <c r="C20" s="66" t="s">
        <v>31</v>
      </c>
      <c r="D20" s="66" t="s">
        <v>32</v>
      </c>
      <c r="E20" s="58" t="s">
        <v>33</v>
      </c>
      <c r="F20" s="57" t="s">
        <v>77</v>
      </c>
      <c r="G20" s="69">
        <v>122187</v>
      </c>
      <c r="H20" s="69">
        <v>0</v>
      </c>
      <c r="I20" s="51">
        <f>G20</f>
        <v>122187</v>
      </c>
    </row>
    <row r="21" spans="1:9" s="45" customFormat="1" ht="33.75" customHeight="1">
      <c r="A21" s="41"/>
      <c r="B21" s="56" t="s">
        <v>37</v>
      </c>
      <c r="C21" s="56" t="s">
        <v>38</v>
      </c>
      <c r="D21" s="56"/>
      <c r="E21" s="63" t="s">
        <v>39</v>
      </c>
      <c r="F21" s="65"/>
      <c r="G21" s="70">
        <f>G22</f>
        <v>360000</v>
      </c>
      <c r="H21" s="70">
        <v>0</v>
      </c>
      <c r="I21" s="71">
        <f>G21+H21</f>
        <v>360000</v>
      </c>
    </row>
    <row r="22" spans="1:9" ht="41.25" customHeight="1">
      <c r="B22" s="48" t="s">
        <v>25</v>
      </c>
      <c r="C22" s="49">
        <v>3242</v>
      </c>
      <c r="D22" s="49" t="s">
        <v>7</v>
      </c>
      <c r="E22" s="50" t="s">
        <v>70</v>
      </c>
      <c r="F22" s="50" t="s">
        <v>60</v>
      </c>
      <c r="G22" s="51">
        <v>360000</v>
      </c>
      <c r="H22" s="51">
        <v>0</v>
      </c>
      <c r="I22" s="51">
        <f>G22</f>
        <v>360000</v>
      </c>
    </row>
    <row r="23" spans="1:9" ht="41.25" customHeight="1">
      <c r="B23" s="60" t="s">
        <v>20</v>
      </c>
      <c r="C23" s="61">
        <v>4000</v>
      </c>
      <c r="D23" s="61"/>
      <c r="E23" s="62" t="s">
        <v>21</v>
      </c>
      <c r="F23" s="50"/>
      <c r="G23" s="71">
        <f>G24</f>
        <v>240000</v>
      </c>
      <c r="H23" s="71">
        <f>H24</f>
        <v>0</v>
      </c>
      <c r="I23" s="71">
        <f>G23+H23</f>
        <v>240000</v>
      </c>
    </row>
    <row r="24" spans="1:9" ht="102.75" customHeight="1">
      <c r="B24" s="48" t="s">
        <v>23</v>
      </c>
      <c r="C24" s="49">
        <v>4060</v>
      </c>
      <c r="D24" s="49">
        <v>828</v>
      </c>
      <c r="E24" s="50" t="s">
        <v>22</v>
      </c>
      <c r="F24" s="50" t="s">
        <v>50</v>
      </c>
      <c r="G24" s="51">
        <v>240000</v>
      </c>
      <c r="H24" s="51">
        <v>0</v>
      </c>
      <c r="I24" s="51">
        <f>G24</f>
        <v>240000</v>
      </c>
    </row>
    <row r="25" spans="1:9" ht="41.25" customHeight="1">
      <c r="B25" s="60" t="s">
        <v>40</v>
      </c>
      <c r="C25" s="61">
        <v>5030</v>
      </c>
      <c r="D25" s="61"/>
      <c r="E25" s="62" t="s">
        <v>41</v>
      </c>
      <c r="F25" s="50"/>
      <c r="G25" s="71">
        <f>G26</f>
        <v>189140</v>
      </c>
      <c r="H25" s="71">
        <f>H26</f>
        <v>0</v>
      </c>
      <c r="I25" s="71">
        <f>I26</f>
        <v>189140</v>
      </c>
    </row>
    <row r="26" spans="1:9" ht="59.25" customHeight="1">
      <c r="B26" s="48" t="s">
        <v>42</v>
      </c>
      <c r="C26" s="49">
        <v>5031</v>
      </c>
      <c r="D26" s="49">
        <v>810</v>
      </c>
      <c r="E26" s="50" t="s">
        <v>43</v>
      </c>
      <c r="F26" s="50" t="s">
        <v>44</v>
      </c>
      <c r="G26" s="51">
        <v>189140</v>
      </c>
      <c r="H26" s="51">
        <v>0</v>
      </c>
      <c r="I26" s="51">
        <f>G26</f>
        <v>189140</v>
      </c>
    </row>
    <row r="27" spans="1:9" s="47" customFormat="1" ht="31.5" customHeight="1">
      <c r="A27" s="46"/>
      <c r="B27" s="73" t="s">
        <v>46</v>
      </c>
      <c r="C27" s="74">
        <v>6000</v>
      </c>
      <c r="D27" s="75"/>
      <c r="E27" s="84" t="s">
        <v>15</v>
      </c>
      <c r="F27" s="78"/>
      <c r="G27" s="77">
        <f>G28+G29</f>
        <v>4212868</v>
      </c>
      <c r="H27" s="77">
        <f>H28+H29</f>
        <v>300000</v>
      </c>
      <c r="I27" s="77">
        <f>I28+I29</f>
        <v>4512868</v>
      </c>
    </row>
    <row r="28" spans="1:9" ht="74.25" customHeight="1">
      <c r="B28" s="48" t="s">
        <v>45</v>
      </c>
      <c r="C28" s="49">
        <v>6020</v>
      </c>
      <c r="D28" s="49" t="s">
        <v>8</v>
      </c>
      <c r="E28" s="50" t="s">
        <v>47</v>
      </c>
      <c r="F28" s="50" t="s">
        <v>78</v>
      </c>
      <c r="G28" s="51">
        <v>2420018</v>
      </c>
      <c r="H28" s="51">
        <v>0</v>
      </c>
      <c r="I28" s="51">
        <f>G28</f>
        <v>2420018</v>
      </c>
    </row>
    <row r="29" spans="1:9" ht="87" customHeight="1">
      <c r="B29" s="48" t="s">
        <v>48</v>
      </c>
      <c r="C29" s="49">
        <v>6030</v>
      </c>
      <c r="D29" s="49" t="s">
        <v>8</v>
      </c>
      <c r="E29" s="50" t="s">
        <v>49</v>
      </c>
      <c r="F29" s="50" t="s">
        <v>78</v>
      </c>
      <c r="G29" s="51">
        <v>1792850</v>
      </c>
      <c r="H29" s="51">
        <v>300000</v>
      </c>
      <c r="I29" s="51">
        <f>G29+H29</f>
        <v>2092850</v>
      </c>
    </row>
    <row r="30" spans="1:9" ht="48" customHeight="1">
      <c r="B30" s="73" t="s">
        <v>66</v>
      </c>
      <c r="C30" s="74">
        <v>7000</v>
      </c>
      <c r="D30" s="75"/>
      <c r="E30" s="76" t="s">
        <v>67</v>
      </c>
      <c r="F30" s="50"/>
      <c r="G30" s="77">
        <f t="shared" ref="G30:I31" si="0">G31</f>
        <v>0</v>
      </c>
      <c r="H30" s="77">
        <f t="shared" si="0"/>
        <v>650000</v>
      </c>
      <c r="I30" s="77">
        <f t="shared" si="0"/>
        <v>650000</v>
      </c>
    </row>
    <row r="31" spans="1:9" ht="57" customHeight="1">
      <c r="B31" s="73" t="s">
        <v>64</v>
      </c>
      <c r="C31" s="74">
        <v>7300</v>
      </c>
      <c r="D31" s="75"/>
      <c r="E31" s="76" t="s">
        <v>62</v>
      </c>
      <c r="F31" s="50"/>
      <c r="G31" s="77">
        <f t="shared" si="0"/>
        <v>0</v>
      </c>
      <c r="H31" s="77">
        <f t="shared" si="0"/>
        <v>650000</v>
      </c>
      <c r="I31" s="77">
        <f t="shared" si="0"/>
        <v>650000</v>
      </c>
    </row>
    <row r="32" spans="1:9" s="53" customFormat="1" ht="38.25" customHeight="1">
      <c r="A32" s="52"/>
      <c r="B32" s="80" t="s">
        <v>75</v>
      </c>
      <c r="C32" s="81">
        <v>7330</v>
      </c>
      <c r="D32" s="82"/>
      <c r="E32" s="83" t="s">
        <v>76</v>
      </c>
      <c r="F32" s="50" t="s">
        <v>79</v>
      </c>
      <c r="G32" s="51">
        <v>0</v>
      </c>
      <c r="H32" s="51">
        <v>650000</v>
      </c>
      <c r="I32" s="51">
        <v>650000</v>
      </c>
    </row>
    <row r="33" spans="1:13" s="53" customFormat="1" ht="38.25" customHeight="1">
      <c r="A33" s="52"/>
      <c r="B33" s="95" t="s">
        <v>89</v>
      </c>
      <c r="C33" s="96"/>
      <c r="D33" s="97"/>
      <c r="E33" s="98" t="s">
        <v>63</v>
      </c>
      <c r="F33" s="62"/>
      <c r="G33" s="71">
        <f>G34</f>
        <v>3291326</v>
      </c>
      <c r="H33" s="71">
        <v>0</v>
      </c>
      <c r="I33" s="71">
        <f>H33+G33</f>
        <v>3291326</v>
      </c>
    </row>
    <row r="34" spans="1:13" s="25" customFormat="1" ht="60" customHeight="1">
      <c r="A34" s="24"/>
      <c r="B34" s="60" t="s">
        <v>51</v>
      </c>
      <c r="C34" s="61">
        <v>9700</v>
      </c>
      <c r="D34" s="61"/>
      <c r="E34" s="62" t="s">
        <v>52</v>
      </c>
      <c r="F34" s="62"/>
      <c r="G34" s="77">
        <f>G35+G36+G37+G38+G39</f>
        <v>3291326</v>
      </c>
      <c r="H34" s="77">
        <f>H35+H36+H37+H38+H39</f>
        <v>0</v>
      </c>
      <c r="I34" s="77">
        <f>I35+I36+I37+I38+I39</f>
        <v>3291326</v>
      </c>
    </row>
    <row r="35" spans="1:13" ht="81" customHeight="1">
      <c r="B35" s="48" t="s">
        <v>53</v>
      </c>
      <c r="C35" s="49">
        <v>9770</v>
      </c>
      <c r="D35" s="49" t="s">
        <v>9</v>
      </c>
      <c r="E35" s="50" t="s">
        <v>4</v>
      </c>
      <c r="F35" s="50" t="s">
        <v>80</v>
      </c>
      <c r="G35" s="51">
        <v>87200</v>
      </c>
      <c r="H35" s="51">
        <v>0</v>
      </c>
      <c r="I35" s="51">
        <f t="shared" ref="I35:I40" si="1">G35</f>
        <v>87200</v>
      </c>
    </row>
    <row r="36" spans="1:13" ht="63" customHeight="1">
      <c r="B36" s="48" t="s">
        <v>53</v>
      </c>
      <c r="C36" s="49">
        <v>9770</v>
      </c>
      <c r="D36" s="49" t="s">
        <v>9</v>
      </c>
      <c r="E36" s="50" t="s">
        <v>4</v>
      </c>
      <c r="F36" s="50" t="s">
        <v>65</v>
      </c>
      <c r="G36" s="51">
        <v>708822</v>
      </c>
      <c r="H36" s="51">
        <v>0</v>
      </c>
      <c r="I36" s="51">
        <f t="shared" si="1"/>
        <v>708822</v>
      </c>
    </row>
    <row r="37" spans="1:13" ht="98.25" customHeight="1">
      <c r="B37" s="48" t="s">
        <v>53</v>
      </c>
      <c r="C37" s="49">
        <v>9770</v>
      </c>
      <c r="D37" s="64" t="s">
        <v>9</v>
      </c>
      <c r="E37" s="50" t="s">
        <v>4</v>
      </c>
      <c r="F37" s="50" t="s">
        <v>81</v>
      </c>
      <c r="G37" s="51">
        <v>283464</v>
      </c>
      <c r="H37" s="51">
        <v>0</v>
      </c>
      <c r="I37" s="51">
        <f t="shared" si="1"/>
        <v>283464</v>
      </c>
    </row>
    <row r="38" spans="1:13" ht="98.25" customHeight="1">
      <c r="B38" s="48" t="s">
        <v>53</v>
      </c>
      <c r="C38" s="49">
        <v>9770</v>
      </c>
      <c r="D38" s="64" t="s">
        <v>9</v>
      </c>
      <c r="E38" s="50" t="s">
        <v>4</v>
      </c>
      <c r="F38" s="50" t="s">
        <v>82</v>
      </c>
      <c r="G38" s="51">
        <v>386640</v>
      </c>
      <c r="H38" s="51">
        <v>0</v>
      </c>
      <c r="I38" s="51">
        <f t="shared" si="1"/>
        <v>386640</v>
      </c>
    </row>
    <row r="39" spans="1:13" ht="57" customHeight="1">
      <c r="B39" s="48" t="s">
        <v>53</v>
      </c>
      <c r="C39" s="49">
        <v>9770</v>
      </c>
      <c r="D39" s="49" t="s">
        <v>9</v>
      </c>
      <c r="E39" s="50" t="s">
        <v>4</v>
      </c>
      <c r="F39" s="50" t="s">
        <v>83</v>
      </c>
      <c r="G39" s="51">
        <v>1825200</v>
      </c>
      <c r="H39" s="51">
        <v>0</v>
      </c>
      <c r="I39" s="51">
        <f t="shared" si="1"/>
        <v>1825200</v>
      </c>
    </row>
    <row r="40" spans="1:13" ht="68.25" customHeight="1">
      <c r="B40" s="60" t="s">
        <v>84</v>
      </c>
      <c r="C40" s="61">
        <v>9800</v>
      </c>
      <c r="D40" s="93" t="s">
        <v>9</v>
      </c>
      <c r="E40" s="62" t="s">
        <v>85</v>
      </c>
      <c r="F40" s="62" t="s">
        <v>86</v>
      </c>
      <c r="G40" s="71">
        <v>100000</v>
      </c>
      <c r="H40" s="71">
        <v>0</v>
      </c>
      <c r="I40" s="71">
        <f t="shared" si="1"/>
        <v>100000</v>
      </c>
    </row>
    <row r="41" spans="1:13" s="40" customFormat="1" ht="42.75" customHeight="1">
      <c r="A41" s="39"/>
      <c r="B41" s="104" t="s">
        <v>16</v>
      </c>
      <c r="C41" s="105"/>
      <c r="D41" s="105"/>
      <c r="E41" s="105"/>
      <c r="F41" s="106"/>
      <c r="G41" s="72">
        <f>G40+G33+G27+G25+G23+G19+G15</f>
        <v>8730640</v>
      </c>
      <c r="H41" s="72">
        <f>H30+H27</f>
        <v>950000</v>
      </c>
      <c r="I41" s="72">
        <f>H41+G41</f>
        <v>9680640</v>
      </c>
    </row>
    <row r="42" spans="1:13" ht="15">
      <c r="B42" s="15"/>
      <c r="C42" s="29"/>
      <c r="D42" s="30"/>
      <c r="E42" s="16"/>
      <c r="F42" s="16"/>
      <c r="G42" s="16"/>
    </row>
    <row r="43" spans="1:13" ht="15">
      <c r="B43" s="15"/>
      <c r="C43" s="29"/>
      <c r="D43" s="30"/>
      <c r="E43" s="16"/>
      <c r="F43" s="16"/>
      <c r="G43" s="16"/>
    </row>
    <row r="44" spans="1:13" ht="15">
      <c r="B44" s="20"/>
      <c r="C44" s="31" t="s">
        <v>2</v>
      </c>
      <c r="D44" s="31"/>
      <c r="F44" s="6"/>
      <c r="G44" s="6" t="s">
        <v>3</v>
      </c>
      <c r="H44" s="6"/>
      <c r="I44" s="6"/>
      <c r="J44" s="6"/>
      <c r="K44" s="6"/>
      <c r="L44" s="6"/>
      <c r="M44" s="6"/>
    </row>
    <row r="45" spans="1:13" ht="14.25">
      <c r="B45" s="14"/>
      <c r="C45" s="14"/>
      <c r="D45" s="32"/>
      <c r="E45" s="18"/>
      <c r="F45" s="18"/>
      <c r="G45" s="18"/>
    </row>
    <row r="46" spans="1:13" ht="14.25">
      <c r="B46" s="14"/>
      <c r="C46" s="14"/>
      <c r="D46" s="33"/>
      <c r="E46" s="17"/>
      <c r="F46" s="17"/>
      <c r="G46" s="17"/>
    </row>
    <row r="47" spans="1:13" ht="15">
      <c r="B47" s="15"/>
      <c r="C47" s="34"/>
      <c r="D47" s="35"/>
      <c r="E47" s="19"/>
      <c r="F47" s="19"/>
      <c r="G47" s="19"/>
    </row>
    <row r="48" spans="1:13" ht="15">
      <c r="B48" s="15"/>
      <c r="C48" s="29"/>
      <c r="D48" s="33"/>
      <c r="E48" s="17"/>
      <c r="F48" s="17"/>
      <c r="G48" s="17"/>
    </row>
    <row r="49" spans="2:15" ht="15">
      <c r="B49" s="15"/>
      <c r="C49" s="29"/>
      <c r="D49" s="33"/>
      <c r="E49" s="17"/>
      <c r="F49" s="17"/>
      <c r="G49" s="17"/>
    </row>
    <row r="50" spans="2:15" ht="14.25">
      <c r="B50" s="14"/>
      <c r="C50" s="14"/>
      <c r="D50" s="33"/>
      <c r="E50" s="17"/>
      <c r="F50" s="17"/>
      <c r="G50" s="17"/>
    </row>
    <row r="51" spans="2:15" ht="14.25">
      <c r="B51" s="14"/>
      <c r="C51" s="14"/>
      <c r="D51" s="33"/>
      <c r="E51" s="17"/>
      <c r="F51" s="17"/>
      <c r="G51" s="17"/>
    </row>
    <row r="52" spans="2:15" ht="14.25">
      <c r="B52" s="14"/>
      <c r="C52" s="14"/>
      <c r="D52" s="33"/>
      <c r="E52" s="17"/>
      <c r="F52" s="17"/>
      <c r="G52" s="17"/>
    </row>
    <row r="53" spans="2:15" ht="33.75" customHeight="1">
      <c r="B53" s="15"/>
      <c r="C53" s="14"/>
      <c r="D53" s="35"/>
      <c r="E53" s="19"/>
      <c r="F53" s="19"/>
      <c r="G53" s="19"/>
    </row>
    <row r="55" spans="2:15" ht="23.25" customHeight="1">
      <c r="B55" s="101"/>
      <c r="C55" s="101"/>
      <c r="D55" s="101"/>
      <c r="E55" s="101"/>
      <c r="F55" s="101"/>
      <c r="G55" s="101"/>
    </row>
    <row r="56" spans="2:15" ht="20.25" customHeight="1">
      <c r="B56" s="36"/>
      <c r="C56" s="36"/>
      <c r="D56" s="36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2:15" ht="19.5" customHeight="1">
      <c r="B57" s="102"/>
      <c r="C57" s="102"/>
      <c r="D57" s="102"/>
      <c r="E57" s="102"/>
      <c r="F57" s="102"/>
      <c r="G57" s="102"/>
      <c r="H57" s="13"/>
      <c r="I57" s="13"/>
      <c r="J57" s="13"/>
      <c r="K57" s="13"/>
      <c r="L57" s="13"/>
      <c r="M57" s="13"/>
      <c r="N57" s="13"/>
      <c r="O57" s="13"/>
    </row>
    <row r="59" spans="2:15">
      <c r="C59" s="26"/>
    </row>
    <row r="60" spans="2:15" ht="15.75">
      <c r="C60" s="38"/>
    </row>
    <row r="61" spans="2:15" ht="15.75">
      <c r="C61" s="38"/>
    </row>
    <row r="62" spans="2:15" ht="15.75">
      <c r="C62" s="38"/>
    </row>
  </sheetData>
  <mergeCells count="5">
    <mergeCell ref="B55:G55"/>
    <mergeCell ref="B57:G57"/>
    <mergeCell ref="G7:I7"/>
    <mergeCell ref="C9:I9"/>
    <mergeCell ref="B41:F4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2018-12-20T15:00:44Z</cp:lastPrinted>
  <dcterms:created xsi:type="dcterms:W3CDTF">1996-10-08T23:32:33Z</dcterms:created>
  <dcterms:modified xsi:type="dcterms:W3CDTF">2018-12-20T15:00:55Z</dcterms:modified>
</cp:coreProperties>
</file>