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8610" windowHeight="6225"/>
  </bookViews>
  <sheets>
    <sheet name="vid" sheetId="1" r:id="rId1"/>
    <sheet name="vid_bank" sheetId="2" r:id="rId2"/>
  </sheets>
  <calcPr calcId="144525"/>
</workbook>
</file>

<file path=xl/calcChain.xml><?xml version="1.0" encoding="utf-8"?>
<calcChain xmlns="http://schemas.openxmlformats.org/spreadsheetml/2006/main">
  <c r="I54" i="1" l="1"/>
  <c r="J54" i="1"/>
  <c r="M54" i="1" s="1"/>
  <c r="K54" i="1"/>
  <c r="L54" i="1"/>
  <c r="M11" i="1" l="1"/>
  <c r="M12" i="1"/>
  <c r="M14" i="1"/>
  <c r="M15" i="1"/>
  <c r="M18" i="1"/>
  <c r="M19" i="1"/>
  <c r="M21" i="1"/>
  <c r="M22" i="1"/>
  <c r="M35" i="1"/>
  <c r="M36" i="1"/>
  <c r="M38" i="1"/>
  <c r="M40" i="1"/>
  <c r="M41" i="1"/>
  <c r="M42" i="1"/>
  <c r="M43" i="1"/>
  <c r="M44" i="1"/>
  <c r="M45" i="1"/>
  <c r="M46" i="1"/>
  <c r="M48" i="1"/>
  <c r="M49" i="1"/>
  <c r="M10" i="1"/>
  <c r="H11" i="1"/>
  <c r="H12" i="1"/>
  <c r="H13" i="1"/>
  <c r="H14" i="1"/>
  <c r="H15" i="1"/>
  <c r="H16" i="1"/>
  <c r="H17" i="1"/>
  <c r="H19" i="1"/>
  <c r="H20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7" i="1"/>
  <c r="H49" i="1"/>
  <c r="H50" i="1"/>
  <c r="H52" i="1"/>
  <c r="H53" i="1"/>
  <c r="H10" i="1"/>
  <c r="G14" i="1" l="1"/>
  <c r="F14" i="1"/>
  <c r="G10" i="1"/>
  <c r="F10" i="1"/>
  <c r="E51" i="1"/>
  <c r="D51" i="1"/>
  <c r="D54" i="1" s="1"/>
  <c r="F54" i="1" l="1"/>
  <c r="H51" i="1"/>
  <c r="E54" i="1"/>
  <c r="H54" i="1" s="1"/>
  <c r="G54" i="1"/>
</calcChain>
</file>

<file path=xl/sharedStrings.xml><?xml version="1.0" encoding="utf-8"?>
<sst xmlns="http://schemas.openxmlformats.org/spreadsheetml/2006/main" count="199" uniqueCount="129">
  <si>
    <t/>
  </si>
  <si>
    <t>ЗАТВЕРДЖЕНО
Наказ Міністерства фінансів України
від 17.01.2018 № 12</t>
  </si>
  <si>
    <t>Звіт
 про виконання місцевих бюджетів</t>
  </si>
  <si>
    <t>за січень - червень 2021 року
Бюджет Батівської Селищної Територіальної Громади</t>
  </si>
  <si>
    <t>(назва бюджету)</t>
  </si>
  <si>
    <t>Періодичність: місячна
Одиниця виміру: грн, коп.</t>
  </si>
  <si>
    <t>Коди бюджетної класифікації</t>
  </si>
  <si>
    <t>Найменування</t>
  </si>
  <si>
    <t>Загальний фонд</t>
  </si>
  <si>
    <t>Спеціальний фонд</t>
  </si>
  <si>
    <t>Разом</t>
  </si>
  <si>
    <t>Типової програмної класифікацією видатків та кредитування місцевих бюджетів</t>
  </si>
  <si>
    <t>програмної класифікації видатків та кредитування місцевих бюджетів</t>
  </si>
  <si>
    <t>економічної класифікації видатків бюджету</t>
  </si>
  <si>
    <t>затверджено розписом на звітний рік з урахуванням змін</t>
  </si>
  <si>
    <t>кошторисні призначення на звітний рік з урахуванням змін</t>
  </si>
  <si>
    <t>виконано за звітний період (рік)</t>
  </si>
  <si>
    <t>усього</t>
  </si>
  <si>
    <t>в тому числі:</t>
  </si>
  <si>
    <t>інші надходження</t>
  </si>
  <si>
    <t>плата за послуги, що надаються бюджетними установами</t>
  </si>
  <si>
    <t>інші джерела власних надходжень бюджетних установ</t>
  </si>
  <si>
    <t>13</t>
  </si>
  <si>
    <t>15</t>
  </si>
  <si>
    <t>9102</t>
  </si>
  <si>
    <t>2000</t>
  </si>
  <si>
    <t>2111</t>
  </si>
  <si>
    <t>3000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</si>
  <si>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</si>
  <si>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</si>
  <si>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</si>
  <si>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</si>
  <si>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1000</t>
  </si>
  <si>
    <t>Освіта</t>
  </si>
  <si>
    <t>1010</t>
  </si>
  <si>
    <t>Надання дошкільної освіти</t>
  </si>
  <si>
    <t>1021</t>
  </si>
  <si>
    <t>Надання загальної середньої освіти закладами загальної середньої освіти</t>
  </si>
  <si>
    <t>1031</t>
  </si>
  <si>
    <t>1061</t>
  </si>
  <si>
    <t>1080</t>
  </si>
  <si>
    <t>Надання спеціальної освіти мистецькими школами</t>
  </si>
  <si>
    <t>1142</t>
  </si>
  <si>
    <t>Інші програми та заходи у сфері освіти</t>
  </si>
  <si>
    <t>1171</t>
  </si>
  <si>
    <t>Співфінансування заходів, що реалізуються за рахунок субвенції з державного бюджету місцевим бюджетам на реалізацію програми "Спроможна школа для кращих результатів"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</si>
  <si>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</si>
  <si>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</si>
  <si>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Охорона здоров'я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</si>
  <si>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</si>
  <si>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</si>
  <si>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</si>
  <si>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2152</t>
  </si>
  <si>
    <t>Інші програми та заходи у сфері охорони здоров'я</t>
  </si>
  <si>
    <t>Соціальний захист та соціальне забезпечення</t>
  </si>
  <si>
    <t>3035</t>
  </si>
  <si>
    <t>Компенсаційні виплати за пільговий проїзд окремих категорій громадян на залізничному транспорті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</si>
  <si>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</si>
  <si>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</si>
  <si>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3210</t>
  </si>
  <si>
    <t>Організація та проведення громадських робіт</t>
  </si>
  <si>
    <t>3242</t>
  </si>
  <si>
    <t>Інші заходи у сфері соціального захисту і соціального забезпечення</t>
  </si>
  <si>
    <t>4000</t>
  </si>
  <si>
    <t>Культура і мистецтво</t>
  </si>
  <si>
    <t>4030</t>
  </si>
  <si>
    <t>Забезпечення діяльності бібліотек</t>
  </si>
  <si>
    <t>4060</t>
  </si>
  <si>
    <t>Забезпечення діяльності палаців і будинків культури, клубів, центрів дозвілля та інших клубних закладів</t>
  </si>
  <si>
    <t>6000</t>
  </si>
  <si>
    <t>Житлово-комунальне господарство</t>
  </si>
  <si>
    <t>6030</t>
  </si>
  <si>
    <t>Організація благоустрою населених пунктів</t>
  </si>
  <si>
    <t>6090</t>
  </si>
  <si>
    <t>Інша діяльність у сфері житлово-комунального господарства</t>
  </si>
  <si>
    <t>7000</t>
  </si>
  <si>
    <t>Економічна діяльність</t>
  </si>
  <si>
    <t>7130</t>
  </si>
  <si>
    <t>Здійснення  заходів із землеустрою</t>
  </si>
  <si>
    <t>7320</t>
  </si>
  <si>
    <t>Будівництво об'єктів соціально-культурного призначення</t>
  </si>
  <si>
    <t>7321</t>
  </si>
  <si>
    <t>Будівництво освітніх установ та закладів</t>
  </si>
  <si>
    <t>7325</t>
  </si>
  <si>
    <t>Будівництво споруд, установ та закладів фізичної культури і спорту</t>
  </si>
  <si>
    <t>7350</t>
  </si>
  <si>
    <t>Розроблення схем планування та забудови територій (містобудівної документації)</t>
  </si>
  <si>
    <t>7360</t>
  </si>
  <si>
    <t>Виконання інвестиційних проектів</t>
  </si>
  <si>
    <t>7361</t>
  </si>
  <si>
    <t>Співфінансування інвестиційних проектів, що реалізуються за рахунок коштів державного фонду регіонального розвитку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</si>
  <si>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</si>
  <si>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</si>
  <si>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7370</t>
  </si>
  <si>
    <t>Реалізація інших заходів щодо соціально-економічного розвитку територій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</si>
  <si>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</si>
  <si>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</si>
  <si>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8000</t>
  </si>
  <si>
    <t>Інша діяльність</t>
  </si>
  <si>
    <t>8710</t>
  </si>
  <si>
    <t>Резервний фонд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</si>
  <si>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</si>
  <si>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</si>
  <si>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</si>
  <si>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</si>
  <si>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2.Б. Видатки за коштами на рахунках в банках</t>
  </si>
  <si>
    <t>функціональної класифікації видатків та кредитування бюджету*</t>
  </si>
  <si>
    <t>0100</t>
  </si>
  <si>
    <t>Державне управління</t>
  </si>
  <si>
    <t>Міжбюджетні трансферти</t>
  </si>
  <si>
    <t>Видатки загальний фонд</t>
  </si>
  <si>
    <t>Касові видатки за І-ше півріччя 2021 року</t>
  </si>
  <si>
    <t xml:space="preserve">Оплата праці </t>
  </si>
  <si>
    <t>Оплата комунальних послуг</t>
  </si>
  <si>
    <t>% виконання до затвердженого плану</t>
  </si>
  <si>
    <t>всього в тому числі:</t>
  </si>
  <si>
    <t>комунальні послуги</t>
  </si>
  <si>
    <t xml:space="preserve">Всього затверджено з урахуванням внесених змін на 2021рік </t>
  </si>
  <si>
    <t>Код КТКВ</t>
  </si>
  <si>
    <t>Код 
ФКВКБ</t>
  </si>
  <si>
    <t>Видатки бюджету за функціональною структурою</t>
  </si>
  <si>
    <t>ВСЬОГО ВИДАТКІВ:</t>
  </si>
  <si>
    <t>Видатки спеціальний фонд</t>
  </si>
  <si>
    <t>бюджет розвитку</t>
  </si>
  <si>
    <t>Начальник фінансового відділу</t>
  </si>
  <si>
    <t>Тетяна ЗУБАНИЧ</t>
  </si>
  <si>
    <t>за  І-ше півліччя 2021 року
Бюджет Батівської Селищної Територіальної Громади</t>
  </si>
  <si>
    <t>Звіт
 про виконання видатків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</si>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</sst>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\-#,##0"/>
    <numFmt numFmtId="165" formatCode="#,##0.00;\-#,##0.00"/>
  </numFmts>
  <fonts count="29" x14ac:knownFonts="1">
    <font>
      <sz val="8"/>
      <color rgb="FF000000"/>
      <name val="Tahoma"/>
    </font>
    <font>
      <sz val="10"/>
      <color rgb="FF000000"/>
      <name val="Arial"/>
      <family val="2"/>
      <charset val="204"/>
    </font>
    <font>
      <b/>
      <sz val="7"/>
      <color rgb="FF000000"/>
      <name val="Times New Roman"/>
      <family val="1"/>
      <charset val="204"/>
    </font>
    <font>
      <b/>
      <sz val="5"/>
      <color rgb="FF000000"/>
      <name val="Times New Roman"/>
      <family val="1"/>
      <charset val="204"/>
    </font>
    <font>
      <b/>
      <sz val="5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u/>
      <sz val="10"/>
      <color rgb="FF000000"/>
      <name val="Times New Roman"/>
      <family val="1"/>
      <charset val="204"/>
    </font>
    <font>
      <sz val="5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6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8"/>
      <color rgb="FFFF0000"/>
      <name val="Tahoma"/>
      <family val="2"/>
      <charset val="204"/>
    </font>
    <font>
      <sz val="7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rgb="FF000000"/>
      <name val="Tahoma"/>
      <family val="2"/>
      <charset val="204"/>
    </font>
    <font>
      <b/>
      <sz val="7"/>
      <color rgb="FF000000"/>
      <name val="Tahoma"/>
      <family val="2"/>
      <charset val="204"/>
    </font>
    <font>
      <b/>
      <sz val="8"/>
      <color rgb="FF000000"/>
      <name val="Tahoma"/>
      <family val="2"/>
      <charset val="204"/>
    </font>
    <font>
      <sz val="10"/>
      <color rgb="FF000000"/>
      <name val="Arial"/>
    </font>
    <font>
      <b/>
      <sz val="12"/>
      <color rgb="FF000000"/>
      <name val="Times New Roman"/>
    </font>
    <font>
      <b/>
      <i/>
      <u/>
      <sz val="10"/>
      <color rgb="FF000000"/>
      <name val="Times New Roman"/>
    </font>
    <font>
      <sz val="8"/>
      <color rgb="FF000000"/>
      <name val="Arial"/>
      <family val="2"/>
      <charset val="204"/>
    </font>
  </fonts>
  <fills count="2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2" borderId="0" xfId="0" applyFill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164" fontId="4" fillId="9" borderId="4" xfId="0" applyNumberFormat="1" applyFont="1" applyFill="1" applyBorder="1" applyAlignment="1">
      <alignment horizontal="center" vertical="center" wrapText="1"/>
    </xf>
    <xf numFmtId="0" fontId="5" fillId="13" borderId="8" xfId="0" applyFont="1" applyFill="1" applyBorder="1" applyAlignment="1">
      <alignment horizontal="left" wrapText="1"/>
    </xf>
    <xf numFmtId="0" fontId="6" fillId="14" borderId="9" xfId="0" applyFont="1" applyFill="1" applyBorder="1" applyAlignment="1">
      <alignment horizontal="left" vertical="top" wrapText="1"/>
    </xf>
    <xf numFmtId="0" fontId="12" fillId="20" borderId="15" xfId="0" applyFont="1" applyFill="1" applyBorder="1" applyAlignment="1">
      <alignment horizontal="left" vertical="center" wrapText="1"/>
    </xf>
    <xf numFmtId="0" fontId="15" fillId="23" borderId="18" xfId="0" applyFont="1" applyFill="1" applyBorder="1" applyAlignment="1">
      <alignment horizontal="center" vertical="center" textRotation="90" wrapText="1"/>
    </xf>
    <xf numFmtId="0" fontId="1" fillId="3" borderId="1" xfId="0" applyFont="1" applyFill="1" applyBorder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18" fillId="2" borderId="0" xfId="0" applyFont="1" applyFill="1" applyAlignment="1">
      <alignment horizontal="left" vertical="top" wrapText="1"/>
    </xf>
    <xf numFmtId="164" fontId="7" fillId="11" borderId="6" xfId="0" applyNumberFormat="1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center" vertical="center" wrapText="1"/>
    </xf>
    <xf numFmtId="164" fontId="4" fillId="9" borderId="20" xfId="0" applyNumberFormat="1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left" vertical="top" wrapText="1"/>
    </xf>
    <xf numFmtId="164" fontId="4" fillId="9" borderId="25" xfId="0" applyNumberFormat="1" applyFont="1" applyFill="1" applyBorder="1" applyAlignment="1">
      <alignment horizontal="center" vertical="center" wrapText="1"/>
    </xf>
    <xf numFmtId="0" fontId="3" fillId="8" borderId="25" xfId="0" applyFont="1" applyFill="1" applyBorder="1" applyAlignment="1">
      <alignment horizontal="center" vertical="center" wrapText="1"/>
    </xf>
    <xf numFmtId="0" fontId="20" fillId="4" borderId="24" xfId="0" applyFont="1" applyFill="1" applyBorder="1" applyAlignment="1">
      <alignment horizontal="center" vertical="center" wrapText="1"/>
    </xf>
    <xf numFmtId="0" fontId="21" fillId="10" borderId="5" xfId="0" applyFont="1" applyFill="1" applyBorder="1" applyAlignment="1">
      <alignment horizontal="center" vertical="center" wrapText="1"/>
    </xf>
    <xf numFmtId="164" fontId="21" fillId="11" borderId="6" xfId="0" applyNumberFormat="1" applyFont="1" applyFill="1" applyBorder="1" applyAlignment="1">
      <alignment horizontal="center" vertical="center" wrapText="1"/>
    </xf>
    <xf numFmtId="165" fontId="21" fillId="12" borderId="7" xfId="0" applyNumberFormat="1" applyFont="1" applyFill="1" applyBorder="1" applyAlignment="1">
      <alignment horizontal="right" vertical="center" wrapText="1"/>
    </xf>
    <xf numFmtId="165" fontId="21" fillId="12" borderId="20" xfId="0" applyNumberFormat="1" applyFont="1" applyFill="1" applyBorder="1" applyAlignment="1">
      <alignment horizontal="right" vertical="center" wrapText="1"/>
    </xf>
    <xf numFmtId="10" fontId="21" fillId="25" borderId="20" xfId="0" applyNumberFormat="1" applyFont="1" applyFill="1" applyBorder="1" applyAlignment="1">
      <alignment horizontal="right" vertical="center" wrapText="1"/>
    </xf>
    <xf numFmtId="0" fontId="22" fillId="2" borderId="0" xfId="0" applyFont="1" applyFill="1" applyAlignment="1">
      <alignment horizontal="left" vertical="top" wrapText="1"/>
    </xf>
    <xf numFmtId="0" fontId="2" fillId="10" borderId="5" xfId="0" applyFont="1" applyFill="1" applyBorder="1" applyAlignment="1">
      <alignment horizontal="center" vertical="center" wrapText="1"/>
    </xf>
    <xf numFmtId="164" fontId="2" fillId="11" borderId="6" xfId="0" applyNumberFormat="1" applyFont="1" applyFill="1" applyBorder="1" applyAlignment="1">
      <alignment horizontal="center" vertical="center" wrapText="1"/>
    </xf>
    <xf numFmtId="165" fontId="2" fillId="12" borderId="7" xfId="0" applyNumberFormat="1" applyFont="1" applyFill="1" applyBorder="1" applyAlignment="1">
      <alignment horizontal="right" vertical="center" wrapText="1"/>
    </xf>
    <xf numFmtId="165" fontId="2" fillId="12" borderId="20" xfId="0" applyNumberFormat="1" applyFont="1" applyFill="1" applyBorder="1" applyAlignment="1">
      <alignment horizontal="right" vertical="center" wrapText="1"/>
    </xf>
    <xf numFmtId="10" fontId="2" fillId="25" borderId="20" xfId="0" applyNumberFormat="1" applyFont="1" applyFill="1" applyBorder="1" applyAlignment="1">
      <alignment horizontal="right" vertical="center" wrapText="1"/>
    </xf>
    <xf numFmtId="0" fontId="23" fillId="2" borderId="0" xfId="0" applyFont="1" applyFill="1" applyAlignment="1">
      <alignment horizontal="left" vertical="top" wrapText="1"/>
    </xf>
    <xf numFmtId="165" fontId="19" fillId="12" borderId="7" xfId="0" applyNumberFormat="1" applyFont="1" applyFill="1" applyBorder="1" applyAlignment="1">
      <alignment horizontal="right" vertical="center" wrapText="1"/>
    </xf>
    <xf numFmtId="165" fontId="19" fillId="12" borderId="20" xfId="0" applyNumberFormat="1" applyFont="1" applyFill="1" applyBorder="1" applyAlignment="1">
      <alignment horizontal="right" vertical="center" wrapText="1"/>
    </xf>
    <xf numFmtId="0" fontId="2" fillId="25" borderId="20" xfId="0" applyFont="1" applyFill="1" applyBorder="1" applyAlignment="1">
      <alignment horizontal="center" vertical="center" wrapText="1"/>
    </xf>
    <xf numFmtId="164" fontId="2" fillId="25" borderId="20" xfId="0" applyNumberFormat="1" applyFont="1" applyFill="1" applyBorder="1" applyAlignment="1">
      <alignment horizontal="center" vertical="center" wrapText="1"/>
    </xf>
    <xf numFmtId="165" fontId="2" fillId="25" borderId="20" xfId="0" applyNumberFormat="1" applyFont="1" applyFill="1" applyBorder="1" applyAlignment="1">
      <alignment horizontal="right" vertical="center" wrapText="1"/>
    </xf>
    <xf numFmtId="0" fontId="23" fillId="25" borderId="0" xfId="0" applyFont="1" applyFill="1" applyAlignment="1">
      <alignment horizontal="left" vertical="top" wrapText="1"/>
    </xf>
    <xf numFmtId="0" fontId="24" fillId="2" borderId="0" xfId="0" applyFont="1" applyFill="1" applyAlignment="1">
      <alignment horizontal="left" vertical="top" wrapText="1"/>
    </xf>
    <xf numFmtId="10" fontId="2" fillId="12" borderId="7" xfId="0" applyNumberFormat="1" applyFont="1" applyFill="1" applyBorder="1" applyAlignment="1">
      <alignment horizontal="right" vertical="center" wrapText="1"/>
    </xf>
    <xf numFmtId="0" fontId="25" fillId="25" borderId="16" xfId="0" applyFont="1" applyFill="1" applyBorder="1" applyAlignment="1">
      <alignment horizontal="left" vertical="top" wrapText="1"/>
    </xf>
    <xf numFmtId="0" fontId="0" fillId="25" borderId="0" xfId="0" applyFill="1" applyAlignment="1">
      <alignment horizontal="left" vertical="top" wrapText="1"/>
    </xf>
    <xf numFmtId="0" fontId="27" fillId="25" borderId="16" xfId="0" applyFont="1" applyFill="1" applyBorder="1" applyAlignment="1">
      <alignment horizontal="center" vertical="center" wrapText="1"/>
    </xf>
    <xf numFmtId="0" fontId="20" fillId="7" borderId="3" xfId="0" applyFont="1" applyFill="1" applyBorder="1" applyAlignment="1">
      <alignment horizontal="center" vertical="center" wrapText="1"/>
    </xf>
    <xf numFmtId="0" fontId="20" fillId="7" borderId="24" xfId="0" applyFont="1" applyFill="1" applyBorder="1" applyAlignment="1">
      <alignment horizontal="center" vertical="center" wrapText="1"/>
    </xf>
    <xf numFmtId="0" fontId="20" fillId="7" borderId="29" xfId="0" applyFont="1" applyFill="1" applyBorder="1" applyAlignment="1">
      <alignment horizontal="center" vertical="center" wrapText="1"/>
    </xf>
    <xf numFmtId="0" fontId="20" fillId="4" borderId="23" xfId="0" applyFont="1" applyFill="1" applyBorder="1" applyAlignment="1">
      <alignment horizontal="center" vertical="center" wrapText="1"/>
    </xf>
    <xf numFmtId="0" fontId="20" fillId="5" borderId="29" xfId="0" applyFont="1" applyFill="1" applyBorder="1" applyAlignment="1">
      <alignment horizontal="center" vertical="center" wrapText="1"/>
    </xf>
    <xf numFmtId="0" fontId="20" fillId="5" borderId="30" xfId="0" applyFont="1" applyFill="1" applyBorder="1" applyAlignment="1">
      <alignment horizontal="center" vertical="center" wrapText="1"/>
    </xf>
    <xf numFmtId="0" fontId="20" fillId="5" borderId="31" xfId="0" applyFont="1" applyFill="1" applyBorder="1" applyAlignment="1">
      <alignment horizontal="center" vertical="center" wrapText="1"/>
    </xf>
    <xf numFmtId="0" fontId="20" fillId="5" borderId="34" xfId="0" applyFont="1" applyFill="1" applyBorder="1" applyAlignment="1">
      <alignment horizontal="center" vertical="center" wrapText="1"/>
    </xf>
    <xf numFmtId="0" fontId="20" fillId="5" borderId="35" xfId="0" applyFont="1" applyFill="1" applyBorder="1" applyAlignment="1">
      <alignment horizontal="center" vertical="center" wrapText="1"/>
    </xf>
    <xf numFmtId="0" fontId="20" fillId="5" borderId="36" xfId="0" applyFont="1" applyFill="1" applyBorder="1" applyAlignment="1">
      <alignment horizontal="center" vertical="center" wrapText="1"/>
    </xf>
    <xf numFmtId="0" fontId="20" fillId="5" borderId="21" xfId="0" applyFont="1" applyFill="1" applyBorder="1" applyAlignment="1">
      <alignment horizontal="center" vertical="center" textRotation="90" wrapText="1"/>
    </xf>
    <xf numFmtId="0" fontId="20" fillId="4" borderId="2" xfId="0" applyFont="1" applyFill="1" applyBorder="1" applyAlignment="1">
      <alignment horizontal="center" vertical="center" wrapText="1"/>
    </xf>
    <xf numFmtId="0" fontId="20" fillId="4" borderId="24" xfId="0" applyFont="1" applyFill="1" applyBorder="1" applyAlignment="1">
      <alignment horizontal="center" vertical="center" wrapText="1"/>
    </xf>
    <xf numFmtId="0" fontId="20" fillId="4" borderId="21" xfId="0" applyFont="1" applyFill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textRotation="90" wrapText="1"/>
    </xf>
    <xf numFmtId="0" fontId="20" fillId="5" borderId="33" xfId="0" applyFont="1" applyFill="1" applyBorder="1" applyAlignment="1">
      <alignment horizontal="center" vertical="center" textRotation="90" wrapText="1"/>
    </xf>
    <xf numFmtId="0" fontId="20" fillId="7" borderId="34" xfId="0" applyFont="1" applyFill="1" applyBorder="1" applyAlignment="1">
      <alignment horizontal="center" vertical="center" textRotation="90" wrapText="1"/>
    </xf>
    <xf numFmtId="0" fontId="20" fillId="7" borderId="36" xfId="0" applyFont="1" applyFill="1" applyBorder="1" applyAlignment="1">
      <alignment horizontal="center" vertical="center" textRotation="90" wrapText="1"/>
    </xf>
    <xf numFmtId="0" fontId="20" fillId="7" borderId="38" xfId="0" applyFont="1" applyFill="1" applyBorder="1" applyAlignment="1">
      <alignment horizontal="center" vertical="center" textRotation="90" wrapText="1"/>
    </xf>
    <xf numFmtId="0" fontId="20" fillId="7" borderId="39" xfId="0" applyFont="1" applyFill="1" applyBorder="1" applyAlignment="1">
      <alignment horizontal="center" vertical="center" textRotation="90" wrapText="1"/>
    </xf>
    <xf numFmtId="0" fontId="25" fillId="25" borderId="16" xfId="0" applyFont="1" applyFill="1" applyBorder="1" applyAlignment="1">
      <alignment horizontal="left" vertical="top" wrapText="1"/>
    </xf>
    <xf numFmtId="0" fontId="26" fillId="25" borderId="16" xfId="0" applyFont="1" applyFill="1" applyBorder="1" applyAlignment="1">
      <alignment horizontal="center" vertical="center" wrapText="1"/>
    </xf>
    <xf numFmtId="0" fontId="27" fillId="25" borderId="16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center" vertical="top" wrapText="1"/>
    </xf>
    <xf numFmtId="0" fontId="1" fillId="3" borderId="1" xfId="0" applyFont="1" applyFill="1" applyBorder="1" applyAlignment="1">
      <alignment horizontal="left" vertical="top" wrapText="1"/>
    </xf>
    <xf numFmtId="0" fontId="2" fillId="10" borderId="21" xfId="0" applyFont="1" applyFill="1" applyBorder="1" applyAlignment="1">
      <alignment horizontal="center" vertical="center" wrapText="1"/>
    </xf>
    <xf numFmtId="0" fontId="2" fillId="10" borderId="22" xfId="0" applyFont="1" applyFill="1" applyBorder="1" applyAlignment="1">
      <alignment horizontal="center" vertical="center" wrapText="1"/>
    </xf>
    <xf numFmtId="0" fontId="2" fillId="10" borderId="23" xfId="0" applyFont="1" applyFill="1" applyBorder="1" applyAlignment="1">
      <alignment horizontal="center" vertical="center" wrapText="1"/>
    </xf>
    <xf numFmtId="0" fontId="20" fillId="5" borderId="26" xfId="0" applyFont="1" applyFill="1" applyBorder="1" applyAlignment="1">
      <alignment horizontal="center" vertical="center" wrapText="1"/>
    </xf>
    <xf numFmtId="0" fontId="20" fillId="5" borderId="27" xfId="0" applyFont="1" applyFill="1" applyBorder="1" applyAlignment="1">
      <alignment horizontal="center" vertical="center" wrapText="1"/>
    </xf>
    <xf numFmtId="0" fontId="20" fillId="5" borderId="28" xfId="0" applyFont="1" applyFill="1" applyBorder="1" applyAlignment="1">
      <alignment horizontal="center" vertical="center" wrapText="1"/>
    </xf>
    <xf numFmtId="0" fontId="20" fillId="5" borderId="32" xfId="0" applyFont="1" applyFill="1" applyBorder="1" applyAlignment="1">
      <alignment horizontal="center" vertical="center" textRotation="90" wrapText="1"/>
    </xf>
    <xf numFmtId="0" fontId="20" fillId="5" borderId="25" xfId="0" applyFont="1" applyFill="1" applyBorder="1" applyAlignment="1">
      <alignment horizontal="center" vertical="center" textRotation="90" wrapText="1"/>
    </xf>
    <xf numFmtId="0" fontId="20" fillId="4" borderId="34" xfId="0" applyFont="1" applyFill="1" applyBorder="1" applyAlignment="1">
      <alignment horizontal="center" vertical="center" textRotation="90" wrapText="1"/>
    </xf>
    <xf numFmtId="0" fontId="20" fillId="4" borderId="35" xfId="0" applyFont="1" applyFill="1" applyBorder="1" applyAlignment="1">
      <alignment horizontal="center" vertical="center" textRotation="90" wrapText="1"/>
    </xf>
    <xf numFmtId="0" fontId="20" fillId="4" borderId="36" xfId="0" applyFont="1" applyFill="1" applyBorder="1" applyAlignment="1">
      <alignment horizontal="center" vertical="center" textRotation="90" wrapText="1"/>
    </xf>
    <xf numFmtId="0" fontId="20" fillId="6" borderId="37" xfId="0" applyFont="1" applyFill="1" applyBorder="1" applyAlignment="1">
      <alignment horizontal="center" vertical="center" textRotation="90" wrapText="1"/>
    </xf>
    <xf numFmtId="0" fontId="20" fillId="5" borderId="37" xfId="0" applyFont="1" applyFill="1" applyBorder="1" applyAlignment="1">
      <alignment horizontal="center" vertical="center" textRotation="90" wrapText="1"/>
    </xf>
    <xf numFmtId="0" fontId="15" fillId="23" borderId="18" xfId="0" applyFont="1" applyFill="1" applyBorder="1" applyAlignment="1">
      <alignment horizontal="center" vertical="center" textRotation="90" wrapText="1"/>
    </xf>
    <xf numFmtId="0" fontId="6" fillId="14" borderId="9" xfId="0" applyFont="1" applyFill="1" applyBorder="1" applyAlignment="1">
      <alignment horizontal="left" vertical="top" wrapText="1"/>
    </xf>
    <xf numFmtId="0" fontId="7" fillId="15" borderId="10" xfId="0" applyFont="1" applyFill="1" applyBorder="1" applyAlignment="1">
      <alignment horizontal="left" vertical="top" wrapText="1"/>
    </xf>
    <xf numFmtId="0" fontId="8" fillId="16" borderId="11" xfId="0" applyFont="1" applyFill="1" applyBorder="1" applyAlignment="1">
      <alignment horizontal="center" vertical="center" wrapText="1"/>
    </xf>
    <xf numFmtId="0" fontId="9" fillId="17" borderId="12" xfId="0" applyFont="1" applyFill="1" applyBorder="1" applyAlignment="1">
      <alignment horizontal="center" vertical="center" wrapText="1"/>
    </xf>
    <xf numFmtId="0" fontId="10" fillId="18" borderId="13" xfId="0" applyFont="1" applyFill="1" applyBorder="1" applyAlignment="1">
      <alignment horizontal="center" vertical="top" wrapText="1"/>
    </xf>
    <xf numFmtId="0" fontId="11" fillId="19" borderId="14" xfId="0" applyFont="1" applyFill="1" applyBorder="1" applyAlignment="1">
      <alignment horizontal="left" vertical="center" wrapText="1"/>
    </xf>
    <xf numFmtId="0" fontId="13" fillId="21" borderId="16" xfId="0" applyFont="1" applyFill="1" applyBorder="1" applyAlignment="1">
      <alignment horizontal="left" vertical="center" wrapText="1"/>
    </xf>
    <xf numFmtId="0" fontId="14" fillId="22" borderId="17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top" wrapText="1"/>
    </xf>
    <xf numFmtId="0" fontId="17" fillId="25" borderId="20" xfId="0" applyFont="1" applyFill="1" applyBorder="1" applyAlignment="1">
      <alignment horizontal="center" vertical="center" wrapText="1"/>
    </xf>
    <xf numFmtId="0" fontId="16" fillId="24" borderId="19" xfId="0" applyFont="1" applyFill="1" applyBorder="1" applyAlignment="1">
      <alignment horizontal="center" vertical="center" textRotation="90" wrapText="1"/>
    </xf>
    <xf numFmtId="0" fontId="28" fillId="25" borderId="16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11</xdr:row>
      <xdr:rowOff>0</xdr:rowOff>
    </xdr:from>
    <xdr:to>
      <xdr:col>2</xdr:col>
      <xdr:colOff>0</xdr:colOff>
      <xdr:row>12</xdr:row>
      <xdr:rowOff>0</xdr:rowOff>
    </xdr:to>
    <xdr:pic>
      <xdr:nvPicPr>
        <xdr:cNvPr id="3" name="Рисунок 2" descr="image3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 editAs="oneCell">
    <xdr:from>
      <xdr:col>2</xdr:col>
      <xdr:colOff>0</xdr:colOff>
      <xdr:row>11</xdr:row>
      <xdr:rowOff>0</xdr:rowOff>
    </xdr:from>
    <xdr:to>
      <xdr:col>17</xdr:col>
      <xdr:colOff>0</xdr:colOff>
      <xdr:row>12</xdr:row>
      <xdr:rowOff>0</xdr:rowOff>
    </xdr:to>
    <xdr:pic>
      <xdr:nvPicPr>
        <xdr:cNvPr id="4" name="Рисунок 3" descr="image4.pn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6"/>
  <sheetViews>
    <sheetView tabSelected="1" zoomScale="142" zoomScaleNormal="142" workbookViewId="0">
      <selection activeCell="R7" sqref="R7"/>
    </sheetView>
  </sheetViews>
  <sheetFormatPr defaultRowHeight="10.5" x14ac:dyDescent="0.15"/>
  <cols>
    <col min="1" max="1" width="6.33203125" customWidth="1"/>
    <col min="2" max="2" width="6" customWidth="1"/>
    <col min="3" max="3" width="31.1640625" customWidth="1"/>
    <col min="4" max="4" width="10.1640625" customWidth="1"/>
    <col min="5" max="5" width="11" style="8" customWidth="1"/>
    <col min="6" max="6" width="10.83203125" style="8" customWidth="1"/>
    <col min="7" max="7" width="8.6640625" customWidth="1"/>
    <col min="8" max="8" width="7" style="8" customWidth="1"/>
    <col min="9" max="9" width="10" customWidth="1"/>
    <col min="10" max="11" width="8.6640625" customWidth="1"/>
    <col min="12" max="12" width="6.1640625" customWidth="1"/>
    <col min="13" max="13" width="6.6640625" customWidth="1"/>
    <col min="14" max="14" width="1.83203125" customWidth="1"/>
    <col min="15" max="17" width="9.33203125" hidden="1" customWidth="1"/>
  </cols>
  <sheetData>
    <row r="1" spans="1:17" s="38" customFormat="1" ht="13.7" customHeight="1" x14ac:dyDescent="0.15">
      <c r="A1" s="60" t="s">
        <v>0</v>
      </c>
      <c r="B1" s="60"/>
      <c r="C1" s="60"/>
      <c r="D1" s="60"/>
      <c r="E1" s="60"/>
      <c r="F1" s="90" t="s">
        <v>128</v>
      </c>
      <c r="G1" s="90"/>
      <c r="H1" s="90"/>
      <c r="I1" s="90"/>
      <c r="J1" s="90"/>
      <c r="K1" s="90"/>
      <c r="L1" s="90"/>
      <c r="M1" s="90"/>
      <c r="N1" s="90"/>
      <c r="O1" s="37" t="s">
        <v>0</v>
      </c>
      <c r="P1" s="37" t="s">
        <v>0</v>
      </c>
      <c r="Q1" s="37" t="s">
        <v>0</v>
      </c>
    </row>
    <row r="2" spans="1:17" s="38" customFormat="1" ht="30.4" customHeight="1" x14ac:dyDescent="0.15">
      <c r="A2" s="61" t="s">
        <v>127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</row>
    <row r="3" spans="1:17" s="38" customFormat="1" ht="25.7" customHeight="1" x14ac:dyDescent="0.15">
      <c r="A3" s="62" t="s">
        <v>126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</row>
    <row r="4" spans="1:17" s="38" customFormat="1" ht="25.7" customHeight="1" x14ac:dyDescent="0.1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</row>
    <row r="5" spans="1:17" ht="13.7" customHeight="1" x14ac:dyDescent="0.15">
      <c r="A5" s="76" t="s">
        <v>118</v>
      </c>
      <c r="B5" s="77" t="s">
        <v>119</v>
      </c>
      <c r="C5" s="43" t="s">
        <v>120</v>
      </c>
      <c r="D5" s="51" t="s">
        <v>110</v>
      </c>
      <c r="E5" s="52"/>
      <c r="F5" s="52"/>
      <c r="G5" s="52"/>
      <c r="H5" s="16"/>
      <c r="I5" s="52" t="s">
        <v>122</v>
      </c>
      <c r="J5" s="51"/>
      <c r="K5" s="51"/>
      <c r="L5" s="53"/>
      <c r="M5" s="73" t="s">
        <v>114</v>
      </c>
    </row>
    <row r="6" spans="1:17" ht="32.25" customHeight="1" x14ac:dyDescent="0.15">
      <c r="A6" s="76"/>
      <c r="B6" s="77"/>
      <c r="C6" s="43"/>
      <c r="D6" s="44" t="s">
        <v>117</v>
      </c>
      <c r="E6" s="68" t="s">
        <v>111</v>
      </c>
      <c r="F6" s="69"/>
      <c r="G6" s="70"/>
      <c r="H6" s="54" t="s">
        <v>114</v>
      </c>
      <c r="I6" s="47" t="s">
        <v>117</v>
      </c>
      <c r="J6" s="40" t="s">
        <v>111</v>
      </c>
      <c r="K6" s="41"/>
      <c r="L6" s="42"/>
      <c r="M6" s="74"/>
    </row>
    <row r="7" spans="1:17" ht="13.7" customHeight="1" x14ac:dyDescent="0.15">
      <c r="A7" s="76"/>
      <c r="B7" s="77"/>
      <c r="C7" s="43"/>
      <c r="D7" s="45"/>
      <c r="E7" s="71" t="s">
        <v>115</v>
      </c>
      <c r="F7" s="71" t="s">
        <v>112</v>
      </c>
      <c r="G7" s="71" t="s">
        <v>113</v>
      </c>
      <c r="H7" s="54"/>
      <c r="I7" s="48"/>
      <c r="J7" s="50" t="s">
        <v>115</v>
      </c>
      <c r="K7" s="56" t="s">
        <v>123</v>
      </c>
      <c r="L7" s="58" t="s">
        <v>116</v>
      </c>
      <c r="M7" s="74"/>
    </row>
    <row r="8" spans="1:17" ht="109.9" customHeight="1" x14ac:dyDescent="0.15">
      <c r="A8" s="76"/>
      <c r="B8" s="77"/>
      <c r="C8" s="43"/>
      <c r="D8" s="46"/>
      <c r="E8" s="72"/>
      <c r="F8" s="72"/>
      <c r="G8" s="72"/>
      <c r="H8" s="55"/>
      <c r="I8" s="49"/>
      <c r="J8" s="50"/>
      <c r="K8" s="57"/>
      <c r="L8" s="59"/>
      <c r="M8" s="75"/>
    </row>
    <row r="9" spans="1:17" ht="13.7" customHeight="1" x14ac:dyDescent="0.15">
      <c r="A9" s="15">
        <v>1</v>
      </c>
      <c r="B9" s="14">
        <v>2</v>
      </c>
      <c r="C9" s="2">
        <v>3</v>
      </c>
      <c r="D9" s="2">
        <v>4</v>
      </c>
      <c r="E9" s="2">
        <v>5</v>
      </c>
      <c r="F9" s="12">
        <v>6</v>
      </c>
      <c r="G9" s="2">
        <v>7</v>
      </c>
      <c r="H9" s="12"/>
      <c r="I9" s="14">
        <v>9</v>
      </c>
      <c r="J9" s="2">
        <v>11</v>
      </c>
      <c r="K9" s="14">
        <v>12</v>
      </c>
      <c r="L9" s="15" t="s">
        <v>22</v>
      </c>
      <c r="M9" s="15" t="s">
        <v>23</v>
      </c>
    </row>
    <row r="10" spans="1:17" s="34" customFormat="1" ht="9.4" customHeight="1" x14ac:dyDescent="0.15">
      <c r="A10" s="31" t="s">
        <v>107</v>
      </c>
      <c r="B10" s="31"/>
      <c r="C10" s="32" t="s">
        <v>108</v>
      </c>
      <c r="D10" s="33">
        <v>9583960</v>
      </c>
      <c r="E10" s="33">
        <v>3712516.07</v>
      </c>
      <c r="F10" s="33">
        <f>SUM(F11:F13)</f>
        <v>2933534.25</v>
      </c>
      <c r="G10" s="33">
        <f>SUM(G11:G13)</f>
        <v>57509.23</v>
      </c>
      <c r="H10" s="27">
        <f>E10/D10</f>
        <v>0.38736765074144713</v>
      </c>
      <c r="I10" s="33">
        <v>34000</v>
      </c>
      <c r="J10" s="33">
        <v>14990</v>
      </c>
      <c r="K10" s="33">
        <v>14990</v>
      </c>
      <c r="L10" s="33"/>
      <c r="M10" s="27">
        <f>J10/I10</f>
        <v>0.44088235294117645</v>
      </c>
    </row>
    <row r="11" spans="1:17" ht="39.75" customHeight="1" x14ac:dyDescent="0.15">
      <c r="A11" s="11" t="s">
        <v>28</v>
      </c>
      <c r="B11" s="11" t="s">
        <v>24</v>
      </c>
      <c r="C11" s="10" t="s">
        <v>29</v>
      </c>
      <c r="D11" s="29">
        <v>8463160</v>
      </c>
      <c r="E11" s="29">
        <v>3227422.56</v>
      </c>
      <c r="F11" s="30">
        <v>2549235.2999999998</v>
      </c>
      <c r="G11" s="29">
        <v>57509.23</v>
      </c>
      <c r="H11" s="27">
        <f t="shared" ref="H11:H53" si="0">E11/D11</f>
        <v>0.3813495857339339</v>
      </c>
      <c r="I11" s="29">
        <v>19000</v>
      </c>
      <c r="J11" s="29"/>
      <c r="K11" s="29"/>
      <c r="L11" s="29"/>
      <c r="M11" s="27">
        <f t="shared" ref="M11:M49" si="1">J11/I11</f>
        <v>0</v>
      </c>
    </row>
    <row r="12" spans="1:17" ht="27.75" customHeight="1" x14ac:dyDescent="0.15">
      <c r="A12" s="11" t="s">
        <v>30</v>
      </c>
      <c r="B12" s="11" t="s">
        <v>24</v>
      </c>
      <c r="C12" s="10" t="s">
        <v>31</v>
      </c>
      <c r="D12" s="29">
        <v>615000</v>
      </c>
      <c r="E12" s="29">
        <v>278507.03999999998</v>
      </c>
      <c r="F12" s="30">
        <v>223992</v>
      </c>
      <c r="G12" s="29"/>
      <c r="H12" s="27">
        <f t="shared" si="0"/>
        <v>0.45285697560975607</v>
      </c>
      <c r="I12" s="29">
        <v>15000</v>
      </c>
      <c r="J12" s="29">
        <v>14990</v>
      </c>
      <c r="K12" s="29">
        <v>14990</v>
      </c>
      <c r="L12" s="29"/>
      <c r="M12" s="27">
        <f t="shared" si="1"/>
        <v>0.9993333333333333</v>
      </c>
    </row>
    <row r="13" spans="1:17" ht="30" customHeight="1" x14ac:dyDescent="0.15">
      <c r="A13" s="11" t="s">
        <v>30</v>
      </c>
      <c r="B13" s="11" t="s">
        <v>24</v>
      </c>
      <c r="C13" s="10" t="s">
        <v>31</v>
      </c>
      <c r="D13" s="29">
        <v>505800</v>
      </c>
      <c r="E13" s="29">
        <v>206586.47</v>
      </c>
      <c r="F13" s="30">
        <v>160306.95000000001</v>
      </c>
      <c r="G13" s="29"/>
      <c r="H13" s="27">
        <f t="shared" si="0"/>
        <v>0.40843509292210362</v>
      </c>
      <c r="I13" s="29"/>
      <c r="J13" s="29"/>
      <c r="K13" s="29"/>
      <c r="L13" s="29"/>
      <c r="M13" s="27"/>
    </row>
    <row r="14" spans="1:17" s="28" customFormat="1" ht="9.4" customHeight="1" x14ac:dyDescent="0.15">
      <c r="A14" s="23" t="s">
        <v>32</v>
      </c>
      <c r="B14" s="23"/>
      <c r="C14" s="24" t="s">
        <v>33</v>
      </c>
      <c r="D14" s="25">
        <v>75701700</v>
      </c>
      <c r="E14" s="25">
        <v>36677086.890000001</v>
      </c>
      <c r="F14" s="26">
        <f>SUM(F15:F22)</f>
        <v>30653529.18</v>
      </c>
      <c r="G14" s="26">
        <f>SUM(G15:G22)</f>
        <v>610585.1</v>
      </c>
      <c r="H14" s="27">
        <f t="shared" si="0"/>
        <v>0.48449489099980581</v>
      </c>
      <c r="I14" s="25">
        <v>4800000</v>
      </c>
      <c r="J14" s="25">
        <v>55851.98</v>
      </c>
      <c r="K14" s="25">
        <v>55449.98</v>
      </c>
      <c r="L14" s="25">
        <v>402</v>
      </c>
      <c r="M14" s="27">
        <f t="shared" si="1"/>
        <v>1.1635829166666667E-2</v>
      </c>
    </row>
    <row r="15" spans="1:17" ht="9.4" customHeight="1" x14ac:dyDescent="0.15">
      <c r="A15" s="11" t="s">
        <v>34</v>
      </c>
      <c r="B15" s="11" t="s">
        <v>24</v>
      </c>
      <c r="C15" s="10" t="s">
        <v>35</v>
      </c>
      <c r="D15" s="29">
        <v>14139500</v>
      </c>
      <c r="E15" s="29">
        <v>6192705.0300000003</v>
      </c>
      <c r="F15" s="30">
        <v>6192705.0300000003</v>
      </c>
      <c r="G15" s="29">
        <v>78601.100000000006</v>
      </c>
      <c r="H15" s="27">
        <f t="shared" si="0"/>
        <v>0.43797199547367305</v>
      </c>
      <c r="I15" s="29">
        <v>1100000</v>
      </c>
      <c r="J15" s="29"/>
      <c r="K15" s="29"/>
      <c r="L15" s="29"/>
      <c r="M15" s="27">
        <f t="shared" si="1"/>
        <v>0</v>
      </c>
    </row>
    <row r="16" spans="1:17" ht="16.350000000000001" customHeight="1" x14ac:dyDescent="0.15">
      <c r="A16" s="11" t="s">
        <v>36</v>
      </c>
      <c r="B16" s="11" t="s">
        <v>24</v>
      </c>
      <c r="C16" s="10" t="s">
        <v>37</v>
      </c>
      <c r="D16" s="29">
        <v>10489300</v>
      </c>
      <c r="E16" s="29">
        <v>4920998.8600000003</v>
      </c>
      <c r="F16" s="30">
        <v>3539614.52</v>
      </c>
      <c r="G16" s="29">
        <v>531984</v>
      </c>
      <c r="H16" s="27">
        <f t="shared" si="0"/>
        <v>0.46914463882241908</v>
      </c>
      <c r="I16" s="29"/>
      <c r="J16" s="29"/>
      <c r="K16" s="29"/>
      <c r="L16" s="29"/>
      <c r="M16" s="27"/>
    </row>
    <row r="17" spans="1:13" ht="16.350000000000001" customHeight="1" x14ac:dyDescent="0.15">
      <c r="A17" s="11" t="s">
        <v>38</v>
      </c>
      <c r="B17" s="11" t="s">
        <v>24</v>
      </c>
      <c r="C17" s="10" t="s">
        <v>37</v>
      </c>
      <c r="D17" s="29">
        <v>46298200</v>
      </c>
      <c r="E17" s="29">
        <v>23568039.039999999</v>
      </c>
      <c r="F17" s="30">
        <v>19296832.399999999</v>
      </c>
      <c r="G17" s="29"/>
      <c r="H17" s="27">
        <f t="shared" si="0"/>
        <v>0.50904871118099626</v>
      </c>
      <c r="I17" s="29"/>
      <c r="J17" s="29"/>
      <c r="K17" s="29"/>
      <c r="L17" s="29"/>
      <c r="M17" s="27"/>
    </row>
    <row r="18" spans="1:13" ht="16.350000000000001" customHeight="1" x14ac:dyDescent="0.15">
      <c r="A18" s="11" t="s">
        <v>39</v>
      </c>
      <c r="B18" s="11" t="s">
        <v>24</v>
      </c>
      <c r="C18" s="10" t="s">
        <v>37</v>
      </c>
      <c r="D18" s="29"/>
      <c r="E18" s="29"/>
      <c r="F18" s="30"/>
      <c r="G18" s="29"/>
      <c r="H18" s="27"/>
      <c r="I18" s="29">
        <v>2140000</v>
      </c>
      <c r="J18" s="29">
        <v>55449.98</v>
      </c>
      <c r="K18" s="29">
        <v>55449.98</v>
      </c>
      <c r="L18" s="29"/>
      <c r="M18" s="27">
        <f t="shared" si="1"/>
        <v>2.5911205607476638E-2</v>
      </c>
    </row>
    <row r="19" spans="1:13" ht="16.350000000000001" customHeight="1" x14ac:dyDescent="0.15">
      <c r="A19" s="11" t="s">
        <v>40</v>
      </c>
      <c r="B19" s="11" t="s">
        <v>24</v>
      </c>
      <c r="C19" s="10" t="s">
        <v>41</v>
      </c>
      <c r="D19" s="29">
        <v>4704800</v>
      </c>
      <c r="E19" s="29">
        <v>1995343.96</v>
      </c>
      <c r="F19" s="30">
        <v>1624377.23</v>
      </c>
      <c r="G19" s="29"/>
      <c r="H19" s="27">
        <f t="shared" si="0"/>
        <v>0.42410813637136541</v>
      </c>
      <c r="I19" s="29">
        <v>50000</v>
      </c>
      <c r="J19" s="29">
        <v>402</v>
      </c>
      <c r="K19" s="29"/>
      <c r="L19" s="29">
        <v>402</v>
      </c>
      <c r="M19" s="27">
        <f t="shared" si="1"/>
        <v>8.0400000000000003E-3</v>
      </c>
    </row>
    <row r="20" spans="1:13" ht="9.4" customHeight="1" x14ac:dyDescent="0.15">
      <c r="A20" s="11" t="s">
        <v>42</v>
      </c>
      <c r="B20" s="11" t="s">
        <v>24</v>
      </c>
      <c r="C20" s="10" t="s">
        <v>43</v>
      </c>
      <c r="D20" s="29">
        <v>50000</v>
      </c>
      <c r="E20" s="29"/>
      <c r="F20" s="30"/>
      <c r="G20" s="29"/>
      <c r="H20" s="27">
        <f t="shared" si="0"/>
        <v>0</v>
      </c>
      <c r="I20" s="29"/>
      <c r="J20" s="29"/>
      <c r="K20" s="29"/>
      <c r="L20" s="29"/>
      <c r="M20" s="27"/>
    </row>
    <row r="21" spans="1:13" ht="43.5" customHeight="1" x14ac:dyDescent="0.15">
      <c r="A21" s="11" t="s">
        <v>44</v>
      </c>
      <c r="B21" s="11" t="s">
        <v>24</v>
      </c>
      <c r="C21" s="10" t="s">
        <v>45</v>
      </c>
      <c r="D21" s="29"/>
      <c r="E21" s="29"/>
      <c r="F21" s="30"/>
      <c r="G21" s="29"/>
      <c r="H21" s="27"/>
      <c r="I21" s="29">
        <v>1500000</v>
      </c>
      <c r="J21" s="29"/>
      <c r="K21" s="29"/>
      <c r="L21" s="29"/>
      <c r="M21" s="27">
        <f t="shared" si="1"/>
        <v>0</v>
      </c>
    </row>
    <row r="22" spans="1:13" ht="36" customHeight="1" x14ac:dyDescent="0.15">
      <c r="A22" s="11" t="s">
        <v>46</v>
      </c>
      <c r="B22" s="11" t="s">
        <v>24</v>
      </c>
      <c r="C22" s="10" t="s">
        <v>47</v>
      </c>
      <c r="D22" s="29">
        <v>19900</v>
      </c>
      <c r="E22" s="29"/>
      <c r="F22" s="30"/>
      <c r="G22" s="29"/>
      <c r="H22" s="27">
        <f t="shared" si="0"/>
        <v>0</v>
      </c>
      <c r="I22" s="29">
        <v>10000</v>
      </c>
      <c r="J22" s="29"/>
      <c r="K22" s="29"/>
      <c r="L22" s="29"/>
      <c r="M22" s="27">
        <f t="shared" si="1"/>
        <v>0</v>
      </c>
    </row>
    <row r="23" spans="1:13" s="28" customFormat="1" ht="9.4" customHeight="1" x14ac:dyDescent="0.15">
      <c r="A23" s="23" t="s">
        <v>25</v>
      </c>
      <c r="B23" s="23"/>
      <c r="C23" s="24" t="s">
        <v>48</v>
      </c>
      <c r="D23" s="25">
        <v>598300</v>
      </c>
      <c r="E23" s="25">
        <v>146690.22</v>
      </c>
      <c r="F23" s="26"/>
      <c r="G23" s="25"/>
      <c r="H23" s="27">
        <f t="shared" si="0"/>
        <v>0.24517837205415344</v>
      </c>
      <c r="I23" s="25"/>
      <c r="J23" s="25"/>
      <c r="K23" s="25"/>
      <c r="L23" s="25"/>
      <c r="M23" s="27"/>
    </row>
    <row r="24" spans="1:13" ht="28.5" customHeight="1" x14ac:dyDescent="0.15">
      <c r="A24" s="11" t="s">
        <v>26</v>
      </c>
      <c r="B24" s="11" t="s">
        <v>24</v>
      </c>
      <c r="C24" s="10" t="s">
        <v>49</v>
      </c>
      <c r="D24" s="29">
        <v>309800</v>
      </c>
      <c r="E24" s="29">
        <v>73929.850000000006</v>
      </c>
      <c r="F24" s="30"/>
      <c r="G24" s="29"/>
      <c r="H24" s="27">
        <f t="shared" si="0"/>
        <v>0.23863734667527439</v>
      </c>
      <c r="I24" s="29"/>
      <c r="J24" s="29"/>
      <c r="K24" s="29"/>
      <c r="L24" s="29"/>
      <c r="M24" s="27"/>
    </row>
    <row r="25" spans="1:13" ht="18.75" customHeight="1" x14ac:dyDescent="0.15">
      <c r="A25" s="11" t="s">
        <v>50</v>
      </c>
      <c r="B25" s="11" t="s">
        <v>24</v>
      </c>
      <c r="C25" s="10" t="s">
        <v>51</v>
      </c>
      <c r="D25" s="29">
        <v>218500</v>
      </c>
      <c r="E25" s="29">
        <v>72760.37</v>
      </c>
      <c r="F25" s="30"/>
      <c r="G25" s="29"/>
      <c r="H25" s="27">
        <f t="shared" si="0"/>
        <v>0.3329994050343249</v>
      </c>
      <c r="I25" s="29"/>
      <c r="J25" s="29"/>
      <c r="K25" s="29"/>
      <c r="L25" s="29"/>
      <c r="M25" s="27"/>
    </row>
    <row r="26" spans="1:13" ht="9.4" customHeight="1" x14ac:dyDescent="0.15">
      <c r="A26" s="11" t="s">
        <v>52</v>
      </c>
      <c r="B26" s="11" t="s">
        <v>24</v>
      </c>
      <c r="C26" s="10" t="s">
        <v>53</v>
      </c>
      <c r="D26" s="29">
        <v>70000</v>
      </c>
      <c r="E26" s="29"/>
      <c r="F26" s="30"/>
      <c r="G26" s="29"/>
      <c r="H26" s="27">
        <f t="shared" si="0"/>
        <v>0</v>
      </c>
      <c r="I26" s="29"/>
      <c r="J26" s="29"/>
      <c r="K26" s="29"/>
      <c r="L26" s="29"/>
      <c r="M26" s="27"/>
    </row>
    <row r="27" spans="1:13" s="35" customFormat="1" ht="22.5" customHeight="1" x14ac:dyDescent="0.15">
      <c r="A27" s="23" t="s">
        <v>27</v>
      </c>
      <c r="B27" s="23"/>
      <c r="C27" s="24" t="s">
        <v>54</v>
      </c>
      <c r="D27" s="25">
        <v>783620</v>
      </c>
      <c r="E27" s="25">
        <v>78270.649999999994</v>
      </c>
      <c r="F27" s="26"/>
      <c r="G27" s="25"/>
      <c r="H27" s="27">
        <f t="shared" si="0"/>
        <v>9.9883425639978554E-2</v>
      </c>
      <c r="I27" s="25"/>
      <c r="J27" s="25"/>
      <c r="K27" s="25"/>
      <c r="L27" s="25"/>
      <c r="M27" s="27"/>
    </row>
    <row r="28" spans="1:13" ht="22.9" customHeight="1" x14ac:dyDescent="0.15">
      <c r="A28" s="11" t="s">
        <v>55</v>
      </c>
      <c r="B28" s="11" t="s">
        <v>24</v>
      </c>
      <c r="C28" s="10" t="s">
        <v>56</v>
      </c>
      <c r="D28" s="29">
        <v>700000</v>
      </c>
      <c r="E28" s="29">
        <v>78270.649999999994</v>
      </c>
      <c r="F28" s="30"/>
      <c r="G28" s="29"/>
      <c r="H28" s="27">
        <f t="shared" si="0"/>
        <v>0.11181521428571428</v>
      </c>
      <c r="I28" s="29"/>
      <c r="J28" s="29"/>
      <c r="K28" s="29"/>
      <c r="L28" s="29"/>
      <c r="M28" s="27"/>
    </row>
    <row r="29" spans="1:13" ht="42.95" customHeight="1" x14ac:dyDescent="0.15">
      <c r="A29" s="11" t="s">
        <v>57</v>
      </c>
      <c r="B29" s="11" t="s">
        <v>24</v>
      </c>
      <c r="C29" s="10" t="s">
        <v>58</v>
      </c>
      <c r="D29" s="29">
        <v>30000</v>
      </c>
      <c r="E29" s="29"/>
      <c r="F29" s="30"/>
      <c r="G29" s="29"/>
      <c r="H29" s="27">
        <f t="shared" si="0"/>
        <v>0</v>
      </c>
      <c r="I29" s="29"/>
      <c r="J29" s="29"/>
      <c r="K29" s="29"/>
      <c r="L29" s="29"/>
      <c r="M29" s="27"/>
    </row>
    <row r="30" spans="1:13" ht="9.4" customHeight="1" x14ac:dyDescent="0.15">
      <c r="A30" s="11" t="s">
        <v>59</v>
      </c>
      <c r="B30" s="11" t="s">
        <v>24</v>
      </c>
      <c r="C30" s="10" t="s">
        <v>60</v>
      </c>
      <c r="D30" s="29">
        <v>50000</v>
      </c>
      <c r="E30" s="29"/>
      <c r="F30" s="30"/>
      <c r="G30" s="29"/>
      <c r="H30" s="27">
        <f t="shared" si="0"/>
        <v>0</v>
      </c>
      <c r="I30" s="29"/>
      <c r="J30" s="29"/>
      <c r="K30" s="29"/>
      <c r="L30" s="29"/>
      <c r="M30" s="27"/>
    </row>
    <row r="31" spans="1:13" ht="16.350000000000001" customHeight="1" x14ac:dyDescent="0.15">
      <c r="A31" s="11" t="s">
        <v>61</v>
      </c>
      <c r="B31" s="11" t="s">
        <v>24</v>
      </c>
      <c r="C31" s="10" t="s">
        <v>62</v>
      </c>
      <c r="D31" s="29">
        <v>3620</v>
      </c>
      <c r="E31" s="29"/>
      <c r="F31" s="30"/>
      <c r="G31" s="29"/>
      <c r="H31" s="27">
        <f t="shared" si="0"/>
        <v>0</v>
      </c>
      <c r="I31" s="29"/>
      <c r="J31" s="29"/>
      <c r="K31" s="29"/>
      <c r="L31" s="29"/>
      <c r="M31" s="27"/>
    </row>
    <row r="32" spans="1:13" s="28" customFormat="1" ht="9.4" customHeight="1" x14ac:dyDescent="0.15">
      <c r="A32" s="23" t="s">
        <v>63</v>
      </c>
      <c r="B32" s="23"/>
      <c r="C32" s="24" t="s">
        <v>64</v>
      </c>
      <c r="D32" s="25">
        <v>1758100</v>
      </c>
      <c r="E32" s="25">
        <v>694924.89</v>
      </c>
      <c r="F32" s="26"/>
      <c r="G32" s="25"/>
      <c r="H32" s="27">
        <f t="shared" si="0"/>
        <v>0.395270399863489</v>
      </c>
      <c r="I32" s="25"/>
      <c r="J32" s="25"/>
      <c r="K32" s="25"/>
      <c r="L32" s="25"/>
      <c r="M32" s="27"/>
    </row>
    <row r="33" spans="1:13" ht="9.4" customHeight="1" x14ac:dyDescent="0.15">
      <c r="A33" s="11" t="s">
        <v>65</v>
      </c>
      <c r="B33" s="11" t="s">
        <v>24</v>
      </c>
      <c r="C33" s="10" t="s">
        <v>66</v>
      </c>
      <c r="D33" s="29">
        <v>614000</v>
      </c>
      <c r="E33" s="29">
        <v>202160.2</v>
      </c>
      <c r="F33" s="30"/>
      <c r="G33" s="29"/>
      <c r="H33" s="27">
        <f t="shared" si="0"/>
        <v>0.32925114006514661</v>
      </c>
      <c r="I33" s="29"/>
      <c r="J33" s="29"/>
      <c r="K33" s="29"/>
      <c r="L33" s="29"/>
      <c r="M33" s="27"/>
    </row>
    <row r="34" spans="1:13" ht="22.9" customHeight="1" x14ac:dyDescent="0.15">
      <c r="A34" s="11" t="s">
        <v>67</v>
      </c>
      <c r="B34" s="11" t="s">
        <v>24</v>
      </c>
      <c r="C34" s="10" t="s">
        <v>68</v>
      </c>
      <c r="D34" s="29">
        <v>1144100</v>
      </c>
      <c r="E34" s="29">
        <v>492764.69</v>
      </c>
      <c r="F34" s="30"/>
      <c r="G34" s="29"/>
      <c r="H34" s="27">
        <f t="shared" si="0"/>
        <v>0.43070071672056637</v>
      </c>
      <c r="I34" s="29"/>
      <c r="J34" s="29"/>
      <c r="K34" s="29"/>
      <c r="L34" s="29"/>
      <c r="M34" s="27"/>
    </row>
    <row r="35" spans="1:13" s="28" customFormat="1" ht="9.4" customHeight="1" x14ac:dyDescent="0.15">
      <c r="A35" s="23" t="s">
        <v>69</v>
      </c>
      <c r="B35" s="23"/>
      <c r="C35" s="24" t="s">
        <v>70</v>
      </c>
      <c r="D35" s="25">
        <v>1419000</v>
      </c>
      <c r="E35" s="25">
        <v>61302.68</v>
      </c>
      <c r="F35" s="26"/>
      <c r="G35" s="25"/>
      <c r="H35" s="27">
        <f t="shared" si="0"/>
        <v>4.3201324876673712E-2</v>
      </c>
      <c r="I35" s="25">
        <v>1000000</v>
      </c>
      <c r="J35" s="25"/>
      <c r="K35" s="25"/>
      <c r="L35" s="25"/>
      <c r="M35" s="27">
        <f t="shared" si="1"/>
        <v>0</v>
      </c>
    </row>
    <row r="36" spans="1:13" ht="9.4" customHeight="1" x14ac:dyDescent="0.15">
      <c r="A36" s="11" t="s">
        <v>71</v>
      </c>
      <c r="B36" s="11" t="s">
        <v>24</v>
      </c>
      <c r="C36" s="10" t="s">
        <v>72</v>
      </c>
      <c r="D36" s="29">
        <v>989000</v>
      </c>
      <c r="E36" s="29">
        <v>61302.68</v>
      </c>
      <c r="F36" s="30"/>
      <c r="G36" s="29"/>
      <c r="H36" s="27">
        <f t="shared" si="0"/>
        <v>6.1984509605662284E-2</v>
      </c>
      <c r="I36" s="29">
        <v>1000000</v>
      </c>
      <c r="J36" s="29"/>
      <c r="K36" s="29"/>
      <c r="L36" s="29"/>
      <c r="M36" s="27">
        <f t="shared" si="1"/>
        <v>0</v>
      </c>
    </row>
    <row r="37" spans="1:13" ht="16.350000000000001" customHeight="1" x14ac:dyDescent="0.15">
      <c r="A37" s="11" t="s">
        <v>73</v>
      </c>
      <c r="B37" s="11" t="s">
        <v>24</v>
      </c>
      <c r="C37" s="10" t="s">
        <v>74</v>
      </c>
      <c r="D37" s="29">
        <v>430000</v>
      </c>
      <c r="E37" s="29"/>
      <c r="F37" s="30"/>
      <c r="G37" s="29"/>
      <c r="H37" s="27">
        <f t="shared" si="0"/>
        <v>0</v>
      </c>
      <c r="I37" s="29"/>
      <c r="J37" s="29"/>
      <c r="K37" s="29"/>
      <c r="L37" s="29"/>
      <c r="M37" s="27"/>
    </row>
    <row r="38" spans="1:13" s="28" customFormat="1" ht="9.4" customHeight="1" x14ac:dyDescent="0.15">
      <c r="A38" s="23" t="s">
        <v>75</v>
      </c>
      <c r="B38" s="23"/>
      <c r="C38" s="24" t="s">
        <v>76</v>
      </c>
      <c r="D38" s="25">
        <v>455000</v>
      </c>
      <c r="E38" s="25">
        <v>31372.44</v>
      </c>
      <c r="F38" s="26"/>
      <c r="G38" s="25"/>
      <c r="H38" s="27">
        <f t="shared" si="0"/>
        <v>6.8950417582417586E-2</v>
      </c>
      <c r="I38" s="25">
        <v>7173400</v>
      </c>
      <c r="J38" s="25"/>
      <c r="K38" s="25"/>
      <c r="L38" s="25"/>
      <c r="M38" s="27">
        <f t="shared" si="1"/>
        <v>0</v>
      </c>
    </row>
    <row r="39" spans="1:13" ht="9.4" customHeight="1" x14ac:dyDescent="0.15">
      <c r="A39" s="11" t="s">
        <v>77</v>
      </c>
      <c r="B39" s="11" t="s">
        <v>24</v>
      </c>
      <c r="C39" s="10" t="s">
        <v>78</v>
      </c>
      <c r="D39" s="29">
        <v>187000</v>
      </c>
      <c r="E39" s="29"/>
      <c r="F39" s="30"/>
      <c r="G39" s="29"/>
      <c r="H39" s="27">
        <f t="shared" si="0"/>
        <v>0</v>
      </c>
      <c r="I39" s="29"/>
      <c r="J39" s="29"/>
      <c r="K39" s="29"/>
      <c r="L39" s="29"/>
      <c r="M39" s="27"/>
    </row>
    <row r="40" spans="1:13" ht="16.350000000000001" customHeight="1" x14ac:dyDescent="0.15">
      <c r="A40" s="11" t="s">
        <v>79</v>
      </c>
      <c r="B40" s="11" t="s">
        <v>24</v>
      </c>
      <c r="C40" s="10" t="s">
        <v>80</v>
      </c>
      <c r="D40" s="29"/>
      <c r="E40" s="29"/>
      <c r="F40" s="30"/>
      <c r="G40" s="29"/>
      <c r="H40" s="27"/>
      <c r="I40" s="29">
        <v>973400</v>
      </c>
      <c r="J40" s="29"/>
      <c r="K40" s="29"/>
      <c r="L40" s="29"/>
      <c r="M40" s="27">
        <f t="shared" si="1"/>
        <v>0</v>
      </c>
    </row>
    <row r="41" spans="1:13" ht="9.4" customHeight="1" x14ac:dyDescent="0.15">
      <c r="A41" s="11" t="s">
        <v>81</v>
      </c>
      <c r="B41" s="11" t="s">
        <v>24</v>
      </c>
      <c r="C41" s="10" t="s">
        <v>82</v>
      </c>
      <c r="D41" s="29"/>
      <c r="E41" s="29"/>
      <c r="F41" s="30"/>
      <c r="G41" s="29"/>
      <c r="H41" s="27"/>
      <c r="I41" s="29">
        <v>223400</v>
      </c>
      <c r="J41" s="29"/>
      <c r="K41" s="29"/>
      <c r="L41" s="29"/>
      <c r="M41" s="27">
        <f t="shared" si="1"/>
        <v>0</v>
      </c>
    </row>
    <row r="42" spans="1:13" ht="19.5" customHeight="1" x14ac:dyDescent="0.15">
      <c r="A42" s="11" t="s">
        <v>83</v>
      </c>
      <c r="B42" s="11" t="s">
        <v>24</v>
      </c>
      <c r="C42" s="10" t="s">
        <v>84</v>
      </c>
      <c r="D42" s="29"/>
      <c r="E42" s="29"/>
      <c r="F42" s="30"/>
      <c r="G42" s="29"/>
      <c r="H42" s="27"/>
      <c r="I42" s="29">
        <v>750000</v>
      </c>
      <c r="J42" s="29"/>
      <c r="K42" s="29"/>
      <c r="L42" s="29"/>
      <c r="M42" s="27">
        <f t="shared" si="1"/>
        <v>0</v>
      </c>
    </row>
    <row r="43" spans="1:13" ht="18.75" customHeight="1" x14ac:dyDescent="0.15">
      <c r="A43" s="11" t="s">
        <v>85</v>
      </c>
      <c r="B43" s="11" t="s">
        <v>24</v>
      </c>
      <c r="C43" s="10" t="s">
        <v>86</v>
      </c>
      <c r="D43" s="29"/>
      <c r="E43" s="29"/>
      <c r="F43" s="30"/>
      <c r="G43" s="29"/>
      <c r="H43" s="27"/>
      <c r="I43" s="29">
        <v>80000</v>
      </c>
      <c r="J43" s="29"/>
      <c r="K43" s="29"/>
      <c r="L43" s="29"/>
      <c r="M43" s="27">
        <f t="shared" si="1"/>
        <v>0</v>
      </c>
    </row>
    <row r="44" spans="1:13" ht="9.4" customHeight="1" x14ac:dyDescent="0.15">
      <c r="A44" s="11" t="s">
        <v>87</v>
      </c>
      <c r="B44" s="11" t="s">
        <v>24</v>
      </c>
      <c r="C44" s="10" t="s">
        <v>88</v>
      </c>
      <c r="D44" s="29"/>
      <c r="E44" s="29"/>
      <c r="F44" s="30"/>
      <c r="G44" s="29"/>
      <c r="H44" s="27"/>
      <c r="I44" s="29">
        <v>970000</v>
      </c>
      <c r="J44" s="29"/>
      <c r="K44" s="29"/>
      <c r="L44" s="29"/>
      <c r="M44" s="27">
        <f t="shared" si="1"/>
        <v>0</v>
      </c>
    </row>
    <row r="45" spans="1:13" ht="28.5" customHeight="1" x14ac:dyDescent="0.15">
      <c r="A45" s="11" t="s">
        <v>89</v>
      </c>
      <c r="B45" s="11" t="s">
        <v>24</v>
      </c>
      <c r="C45" s="10" t="s">
        <v>90</v>
      </c>
      <c r="D45" s="29"/>
      <c r="E45" s="29"/>
      <c r="F45" s="30"/>
      <c r="G45" s="29"/>
      <c r="H45" s="27"/>
      <c r="I45" s="29">
        <v>900000</v>
      </c>
      <c r="J45" s="29"/>
      <c r="K45" s="29"/>
      <c r="L45" s="29"/>
      <c r="M45" s="27">
        <f t="shared" si="1"/>
        <v>0</v>
      </c>
    </row>
    <row r="46" spans="1:13" ht="29.25" customHeight="1" x14ac:dyDescent="0.15">
      <c r="A46" s="11" t="s">
        <v>91</v>
      </c>
      <c r="B46" s="11" t="s">
        <v>24</v>
      </c>
      <c r="C46" s="10" t="s">
        <v>92</v>
      </c>
      <c r="D46" s="29"/>
      <c r="E46" s="29"/>
      <c r="F46" s="30"/>
      <c r="G46" s="29"/>
      <c r="H46" s="27"/>
      <c r="I46" s="29">
        <v>70000</v>
      </c>
      <c r="J46" s="29"/>
      <c r="K46" s="29"/>
      <c r="L46" s="29"/>
      <c r="M46" s="27">
        <f t="shared" si="1"/>
        <v>0</v>
      </c>
    </row>
    <row r="47" spans="1:13" ht="21.75" customHeight="1" x14ac:dyDescent="0.15">
      <c r="A47" s="11" t="s">
        <v>93</v>
      </c>
      <c r="B47" s="11" t="s">
        <v>24</v>
      </c>
      <c r="C47" s="10" t="s">
        <v>94</v>
      </c>
      <c r="D47" s="29">
        <v>268000</v>
      </c>
      <c r="E47" s="29">
        <v>31372.44</v>
      </c>
      <c r="F47" s="30"/>
      <c r="G47" s="29"/>
      <c r="H47" s="27">
        <f t="shared" si="0"/>
        <v>0.11706134328358209</v>
      </c>
      <c r="I47" s="29"/>
      <c r="J47" s="29"/>
      <c r="K47" s="29"/>
      <c r="L47" s="29"/>
      <c r="M47" s="27"/>
    </row>
    <row r="48" spans="1:13" ht="31.5" customHeight="1" x14ac:dyDescent="0.15">
      <c r="A48" s="11" t="s">
        <v>95</v>
      </c>
      <c r="B48" s="11" t="s">
        <v>24</v>
      </c>
      <c r="C48" s="10" t="s">
        <v>96</v>
      </c>
      <c r="D48" s="29"/>
      <c r="E48" s="29"/>
      <c r="F48" s="30"/>
      <c r="G48" s="29"/>
      <c r="H48" s="27"/>
      <c r="I48" s="29">
        <v>5000000</v>
      </c>
      <c r="J48" s="29"/>
      <c r="K48" s="29"/>
      <c r="L48" s="29"/>
      <c r="M48" s="27">
        <f t="shared" si="1"/>
        <v>0</v>
      </c>
    </row>
    <row r="49" spans="1:13" s="28" customFormat="1" ht="9.4" customHeight="1" x14ac:dyDescent="0.15">
      <c r="A49" s="23" t="s">
        <v>97</v>
      </c>
      <c r="B49" s="23"/>
      <c r="C49" s="24" t="s">
        <v>98</v>
      </c>
      <c r="D49" s="25">
        <v>43840</v>
      </c>
      <c r="E49" s="25"/>
      <c r="F49" s="26"/>
      <c r="G49" s="25"/>
      <c r="H49" s="27">
        <f t="shared" si="0"/>
        <v>0</v>
      </c>
      <c r="I49" s="25">
        <v>14000</v>
      </c>
      <c r="J49" s="25"/>
      <c r="K49" s="25"/>
      <c r="L49" s="25"/>
      <c r="M49" s="27">
        <f t="shared" si="1"/>
        <v>0</v>
      </c>
    </row>
    <row r="50" spans="1:13" s="22" customFormat="1" ht="9.4" customHeight="1" x14ac:dyDescent="0.15">
      <c r="A50" s="11" t="s">
        <v>99</v>
      </c>
      <c r="B50" s="11" t="s">
        <v>24</v>
      </c>
      <c r="C50" s="10" t="s">
        <v>100</v>
      </c>
      <c r="D50" s="29">
        <v>43840</v>
      </c>
      <c r="E50" s="29"/>
      <c r="F50" s="30"/>
      <c r="G50" s="29"/>
      <c r="H50" s="27">
        <f t="shared" si="0"/>
        <v>0</v>
      </c>
      <c r="I50" s="29"/>
      <c r="J50" s="29"/>
      <c r="K50" s="29"/>
      <c r="L50" s="29"/>
      <c r="M50" s="27"/>
    </row>
    <row r="51" spans="1:13" s="9" customFormat="1" ht="16.350000000000001" customHeight="1" x14ac:dyDescent="0.15">
      <c r="A51" s="17">
        <v>9000</v>
      </c>
      <c r="B51" s="17"/>
      <c r="C51" s="18" t="s">
        <v>109</v>
      </c>
      <c r="D51" s="19">
        <f>D52+D53</f>
        <v>153000</v>
      </c>
      <c r="E51" s="19">
        <f t="shared" ref="E51" si="2">E52+E53</f>
        <v>45443.75</v>
      </c>
      <c r="F51" s="20"/>
      <c r="G51" s="19"/>
      <c r="H51" s="21">
        <f t="shared" si="0"/>
        <v>0.29701797385620915</v>
      </c>
      <c r="I51" s="19"/>
      <c r="J51" s="19"/>
      <c r="K51" s="19"/>
      <c r="L51" s="19"/>
      <c r="M51" s="21"/>
    </row>
    <row r="52" spans="1:13" ht="28.5" customHeight="1" x14ac:dyDescent="0.15">
      <c r="A52" s="11" t="s">
        <v>101</v>
      </c>
      <c r="B52" s="11" t="s">
        <v>24</v>
      </c>
      <c r="C52" s="10" t="s">
        <v>102</v>
      </c>
      <c r="D52" s="29">
        <v>20000</v>
      </c>
      <c r="E52" s="29"/>
      <c r="F52" s="30"/>
      <c r="G52" s="29"/>
      <c r="H52" s="27">
        <f t="shared" si="0"/>
        <v>0</v>
      </c>
      <c r="I52" s="29"/>
      <c r="J52" s="29"/>
      <c r="K52" s="29"/>
      <c r="L52" s="29"/>
      <c r="M52" s="27"/>
    </row>
    <row r="53" spans="1:13" ht="28.5" customHeight="1" x14ac:dyDescent="0.15">
      <c r="A53" s="11" t="s">
        <v>103</v>
      </c>
      <c r="B53" s="11" t="s">
        <v>24</v>
      </c>
      <c r="C53" s="10" t="s">
        <v>104</v>
      </c>
      <c r="D53" s="29">
        <v>133000</v>
      </c>
      <c r="E53" s="29">
        <v>45443.75</v>
      </c>
      <c r="F53" s="30"/>
      <c r="G53" s="29"/>
      <c r="H53" s="27">
        <f t="shared" si="0"/>
        <v>0.34168233082706767</v>
      </c>
      <c r="I53" s="29"/>
      <c r="J53" s="29"/>
      <c r="K53" s="29"/>
      <c r="L53" s="29"/>
      <c r="M53" s="27"/>
    </row>
    <row r="54" spans="1:13" s="8" customFormat="1" ht="22.9" customHeight="1" x14ac:dyDescent="0.15">
      <c r="A54" s="65" t="s">
        <v>121</v>
      </c>
      <c r="B54" s="66"/>
      <c r="C54" s="67"/>
      <c r="D54" s="25">
        <f>D51+D49+D38+D35+D32+D27+D23+D14+D10</f>
        <v>90496520</v>
      </c>
      <c r="E54" s="25">
        <f>E51+E49+E38+E35+E32+E27+E23+E14+E10</f>
        <v>41447607.590000004</v>
      </c>
      <c r="F54" s="25">
        <f>F51+F49+F38+F35+F32+F27+F23+F14+F10</f>
        <v>33587063.43</v>
      </c>
      <c r="G54" s="25">
        <f>G51+G49+G38+G35+G32+G27+G23+G14+G10</f>
        <v>668094.32999999996</v>
      </c>
      <c r="H54" s="36">
        <f>E54/D54</f>
        <v>0.4580022258314464</v>
      </c>
      <c r="I54" s="25">
        <f>I51+I49+I38+I35+I32+I27+I23+I14+I10</f>
        <v>13021400</v>
      </c>
      <c r="J54" s="25">
        <f>J51+J49+J38+J35+J32+J27+J23+J14+J10</f>
        <v>70841.98000000001</v>
      </c>
      <c r="K54" s="25">
        <f>K51+K49+K38+K35+K32+K27+K23+K14+K10</f>
        <v>70439.98000000001</v>
      </c>
      <c r="L54" s="25">
        <f>L51+L49+L38+L35+L32+L27+L23+L14+L10</f>
        <v>402</v>
      </c>
      <c r="M54" s="36">
        <f>J54/I54</f>
        <v>5.4404272966040524E-3</v>
      </c>
    </row>
    <row r="55" spans="1:13" ht="13.7" customHeight="1" x14ac:dyDescent="0.2">
      <c r="A55" s="64"/>
      <c r="B55" s="64"/>
      <c r="C55" s="64"/>
      <c r="D55" s="3" t="s">
        <v>0</v>
      </c>
      <c r="E55" s="7" t="s">
        <v>0</v>
      </c>
      <c r="F55" s="13"/>
      <c r="G55" s="1" t="s">
        <v>0</v>
      </c>
      <c r="H55" s="13"/>
      <c r="I55" s="1" t="s">
        <v>0</v>
      </c>
      <c r="J55" s="1" t="s">
        <v>0</v>
      </c>
      <c r="K55" s="1" t="s">
        <v>0</v>
      </c>
      <c r="L55" s="1" t="s">
        <v>0</v>
      </c>
      <c r="M55" s="1" t="s">
        <v>0</v>
      </c>
    </row>
    <row r="56" spans="1:13" s="35" customFormat="1" x14ac:dyDescent="0.15">
      <c r="A56" s="63" t="s">
        <v>124</v>
      </c>
      <c r="B56" s="63"/>
      <c r="C56" s="63"/>
      <c r="D56" s="63"/>
      <c r="G56" s="63" t="s">
        <v>125</v>
      </c>
      <c r="H56" s="63"/>
      <c r="I56" s="63"/>
      <c r="J56" s="63"/>
    </row>
  </sheetData>
  <mergeCells count="25">
    <mergeCell ref="A1:E1"/>
    <mergeCell ref="F1:N1"/>
    <mergeCell ref="A2:Q2"/>
    <mergeCell ref="A3:Q3"/>
    <mergeCell ref="A56:D56"/>
    <mergeCell ref="G56:J56"/>
    <mergeCell ref="A55:C55"/>
    <mergeCell ref="A54:C54"/>
    <mergeCell ref="E6:G6"/>
    <mergeCell ref="E7:E8"/>
    <mergeCell ref="F7:F8"/>
    <mergeCell ref="G7:G8"/>
    <mergeCell ref="M5:M8"/>
    <mergeCell ref="A5:A8"/>
    <mergeCell ref="B5:B8"/>
    <mergeCell ref="J6:L6"/>
    <mergeCell ref="C5:C8"/>
    <mergeCell ref="D6:D8"/>
    <mergeCell ref="I6:I8"/>
    <mergeCell ref="J7:J8"/>
    <mergeCell ref="D5:G5"/>
    <mergeCell ref="I5:L5"/>
    <mergeCell ref="H6:H8"/>
    <mergeCell ref="K7:K8"/>
    <mergeCell ref="L7:L8"/>
  </mergeCells>
  <pageMargins left="0.39" right="0.39" top="0.79" bottom="0.39" header="0" footer="0"/>
  <pageSetup paperSize="9" scale="90" fitToHeight="0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"/>
  <sheetViews>
    <sheetView workbookViewId="0">
      <selection sqref="A1:E1"/>
    </sheetView>
  </sheetViews>
  <sheetFormatPr defaultRowHeight="10.5" x14ac:dyDescent="0.15"/>
  <cols>
    <col min="1" max="1" width="6" customWidth="1"/>
    <col min="2" max="2" width="9" customWidth="1"/>
    <col min="3" max="3" width="9.6640625" customWidth="1"/>
    <col min="4" max="4" width="6" customWidth="1"/>
    <col min="5" max="5" width="31.1640625" customWidth="1"/>
    <col min="6" max="17" width="8.6640625" customWidth="1"/>
  </cols>
  <sheetData>
    <row r="1" spans="1:17" ht="22.15" customHeight="1" x14ac:dyDescent="0.15">
      <c r="A1" s="79" t="s">
        <v>0</v>
      </c>
      <c r="B1" s="79"/>
      <c r="C1" s="79"/>
      <c r="D1" s="79"/>
      <c r="E1" s="79"/>
      <c r="F1" s="79" t="s">
        <v>0</v>
      </c>
      <c r="G1" s="79"/>
      <c r="H1" s="79"/>
      <c r="I1" s="79"/>
      <c r="J1" s="79"/>
      <c r="K1" s="79"/>
      <c r="L1" s="79"/>
      <c r="M1" s="79"/>
      <c r="N1" s="79"/>
      <c r="O1" s="80" t="s">
        <v>1</v>
      </c>
      <c r="P1" s="80"/>
      <c r="Q1" s="80"/>
    </row>
    <row r="2" spans="1:17" ht="30.4" customHeight="1" x14ac:dyDescent="0.15">
      <c r="A2" s="81" t="s">
        <v>2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4" t="s">
        <v>0</v>
      </c>
    </row>
    <row r="3" spans="1:17" ht="25.7" customHeight="1" x14ac:dyDescent="0.15">
      <c r="A3" s="82" t="s">
        <v>3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4" t="s">
        <v>0</v>
      </c>
    </row>
    <row r="4" spans="1:17" ht="34.35" customHeight="1" x14ac:dyDescent="0.15">
      <c r="A4" s="83" t="s">
        <v>4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4" t="s">
        <v>0</v>
      </c>
    </row>
    <row r="5" spans="1:17" ht="22.15" customHeight="1" x14ac:dyDescent="0.15">
      <c r="A5" s="84" t="s">
        <v>5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5" t="s">
        <v>0</v>
      </c>
      <c r="P5" s="5" t="s">
        <v>0</v>
      </c>
      <c r="Q5" s="4" t="s">
        <v>0</v>
      </c>
    </row>
    <row r="6" spans="1:17" ht="12.2" customHeight="1" x14ac:dyDescent="0.15">
      <c r="A6" s="85" t="s">
        <v>105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M6" s="85"/>
      <c r="N6" s="85"/>
      <c r="O6" s="4" t="s">
        <v>0</v>
      </c>
      <c r="P6" s="4" t="s">
        <v>0</v>
      </c>
      <c r="Q6" s="4" t="s">
        <v>0</v>
      </c>
    </row>
    <row r="7" spans="1:17" ht="13.7" customHeight="1" x14ac:dyDescent="0.15">
      <c r="A7" s="86" t="s">
        <v>6</v>
      </c>
      <c r="B7" s="86"/>
      <c r="C7" s="86"/>
      <c r="D7" s="86"/>
      <c r="E7" s="86" t="s">
        <v>7</v>
      </c>
      <c r="F7" s="86" t="s">
        <v>8</v>
      </c>
      <c r="G7" s="86"/>
      <c r="H7" s="86"/>
      <c r="I7" s="86" t="s">
        <v>9</v>
      </c>
      <c r="J7" s="86"/>
      <c r="K7" s="86"/>
      <c r="L7" s="86"/>
      <c r="M7" s="86"/>
      <c r="N7" s="86"/>
      <c r="O7" s="86" t="s">
        <v>10</v>
      </c>
      <c r="P7" s="86"/>
      <c r="Q7" s="86"/>
    </row>
    <row r="8" spans="1:17" ht="13.7" customHeight="1" x14ac:dyDescent="0.15">
      <c r="A8" s="78" t="s">
        <v>106</v>
      </c>
      <c r="B8" s="89" t="s">
        <v>11</v>
      </c>
      <c r="C8" s="78" t="s">
        <v>12</v>
      </c>
      <c r="D8" s="78" t="s">
        <v>13</v>
      </c>
      <c r="E8" s="86"/>
      <c r="F8" s="78" t="s">
        <v>14</v>
      </c>
      <c r="G8" s="78" t="s">
        <v>15</v>
      </c>
      <c r="H8" s="78" t="s">
        <v>16</v>
      </c>
      <c r="I8" s="78" t="s">
        <v>14</v>
      </c>
      <c r="J8" s="78" t="s">
        <v>15</v>
      </c>
      <c r="K8" s="88" t="s">
        <v>16</v>
      </c>
      <c r="L8" s="88"/>
      <c r="M8" s="88"/>
      <c r="N8" s="88"/>
      <c r="O8" s="78" t="s">
        <v>14</v>
      </c>
      <c r="P8" s="78" t="s">
        <v>15</v>
      </c>
      <c r="Q8" s="78" t="s">
        <v>16</v>
      </c>
    </row>
    <row r="9" spans="1:17" ht="13.7" customHeight="1" x14ac:dyDescent="0.15">
      <c r="A9" s="78"/>
      <c r="B9" s="89"/>
      <c r="C9" s="78"/>
      <c r="D9" s="78"/>
      <c r="E9" s="86"/>
      <c r="F9" s="78"/>
      <c r="G9" s="78"/>
      <c r="H9" s="78"/>
      <c r="I9" s="78"/>
      <c r="J9" s="78"/>
      <c r="K9" s="78" t="s">
        <v>17</v>
      </c>
      <c r="L9" s="88" t="s">
        <v>18</v>
      </c>
      <c r="M9" s="88"/>
      <c r="N9" s="88"/>
      <c r="O9" s="78"/>
      <c r="P9" s="78"/>
      <c r="Q9" s="78"/>
    </row>
    <row r="10" spans="1:17" ht="109.9" customHeight="1" x14ac:dyDescent="0.15">
      <c r="A10" s="78"/>
      <c r="B10" s="89"/>
      <c r="C10" s="78"/>
      <c r="D10" s="78"/>
      <c r="E10" s="86"/>
      <c r="F10" s="78"/>
      <c r="G10" s="78"/>
      <c r="H10" s="78"/>
      <c r="I10" s="78"/>
      <c r="J10" s="78"/>
      <c r="K10" s="78"/>
      <c r="L10" s="6" t="s">
        <v>19</v>
      </c>
      <c r="M10" s="6" t="s">
        <v>20</v>
      </c>
      <c r="N10" s="6" t="s">
        <v>21</v>
      </c>
      <c r="O10" s="78"/>
      <c r="P10" s="78"/>
      <c r="Q10" s="78"/>
    </row>
    <row r="11" spans="1:17" ht="148.15" customHeight="1" x14ac:dyDescent="0.15"/>
    <row r="12" spans="1:17" ht="68.650000000000006" customHeight="1" x14ac:dyDescent="0.15">
      <c r="A12" s="87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</row>
  </sheetData>
  <mergeCells count="30">
    <mergeCell ref="A12:B12"/>
    <mergeCell ref="C12:Q12"/>
    <mergeCell ref="K8:N8"/>
    <mergeCell ref="L9:N9"/>
    <mergeCell ref="A8:A10"/>
    <mergeCell ref="B8:B10"/>
    <mergeCell ref="C8:C10"/>
    <mergeCell ref="D8:D10"/>
    <mergeCell ref="E7:E10"/>
    <mergeCell ref="F8:F10"/>
    <mergeCell ref="G8:G10"/>
    <mergeCell ref="H8:H10"/>
    <mergeCell ref="I8:I10"/>
    <mergeCell ref="J8:J10"/>
    <mergeCell ref="K9:K10"/>
    <mergeCell ref="O8:O10"/>
    <mergeCell ref="P8:P10"/>
    <mergeCell ref="Q8:Q10"/>
    <mergeCell ref="A1:E1"/>
    <mergeCell ref="F1:N1"/>
    <mergeCell ref="O1:Q1"/>
    <mergeCell ref="A2:P2"/>
    <mergeCell ref="A3:P3"/>
    <mergeCell ref="A4:P4"/>
    <mergeCell ref="A5:N5"/>
    <mergeCell ref="A6:N6"/>
    <mergeCell ref="A7:D7"/>
    <mergeCell ref="F7:H7"/>
    <mergeCell ref="I7:N7"/>
    <mergeCell ref="O7:Q7"/>
  </mergeCells>
  <pageMargins left="0.39" right="0.39" top="0.39" bottom="0.39" header="0" footer="0"/>
  <pageSetup paperSize="9" orientation="landscape" horizontalDpi="300" verticalDpi="300"/>
  <rowBreaks count="1" manualBreakCount="1">
    <brk id="12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vid</vt:lpstr>
      <vt:lpstr>vid_bank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Form_12_vid_m</dc:title>
  <dc:creator>FastReport.NET</dc:creator>
  <cp:lastModifiedBy>MER</cp:lastModifiedBy>
  <cp:lastPrinted>2021-07-12T12:28:18Z</cp:lastPrinted>
  <dcterms:created xsi:type="dcterms:W3CDTF">2009-06-17T07:33:19Z</dcterms:created>
  <dcterms:modified xsi:type="dcterms:W3CDTF">2021-07-12T13:12:53Z</dcterms:modified>
</cp:coreProperties>
</file>