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20730" windowHeight="11760"/>
  </bookViews>
  <sheets>
    <sheet name="55 шт.один.01.01.2022р" sheetId="15" r:id="rId1"/>
  </sheets>
  <calcPr calcId="145621"/>
</workbook>
</file>

<file path=xl/calcChain.xml><?xml version="1.0" encoding="utf-8"?>
<calcChain xmlns="http://schemas.openxmlformats.org/spreadsheetml/2006/main">
  <c r="E80" i="15" l="1"/>
  <c r="G35" i="15"/>
  <c r="G76" i="15"/>
  <c r="G78" i="15"/>
  <c r="G75" i="15"/>
  <c r="E75" i="15"/>
  <c r="G29" i="15"/>
  <c r="G30" i="15"/>
  <c r="G31" i="15"/>
  <c r="G33" i="15"/>
  <c r="G34" i="15"/>
  <c r="G28" i="15"/>
  <c r="G72" i="15"/>
  <c r="G73" i="15"/>
  <c r="G71" i="15" s="1"/>
  <c r="G64" i="15"/>
  <c r="G63" i="15"/>
  <c r="G62" i="15"/>
  <c r="G21" i="15"/>
  <c r="G18" i="15"/>
  <c r="G19" i="15"/>
  <c r="G17" i="15"/>
  <c r="G67" i="15"/>
  <c r="G68" i="15"/>
  <c r="G69" i="15"/>
  <c r="G66" i="15"/>
  <c r="G59" i="15"/>
  <c r="G60" i="15"/>
  <c r="G58" i="15" s="1"/>
  <c r="G48" i="15"/>
  <c r="G47" i="15" s="1"/>
  <c r="G49" i="15"/>
  <c r="G50" i="15"/>
  <c r="G52" i="15"/>
  <c r="G53" i="15"/>
  <c r="G54" i="15"/>
  <c r="G51" i="15"/>
  <c r="G43" i="15"/>
  <c r="G42" i="15" s="1"/>
  <c r="G44" i="15"/>
  <c r="G45" i="15"/>
  <c r="G38" i="15"/>
  <c r="G37" i="15" s="1"/>
  <c r="G39" i="15"/>
  <c r="G40" i="15"/>
  <c r="G24" i="15"/>
  <c r="G23" i="15" s="1"/>
  <c r="G25" i="15"/>
  <c r="G26" i="15"/>
  <c r="G12" i="15"/>
  <c r="G13" i="15"/>
  <c r="G14" i="15"/>
  <c r="G11" i="15" s="1"/>
  <c r="G15" i="15"/>
  <c r="E71" i="15"/>
  <c r="E66" i="15"/>
  <c r="E62" i="15"/>
  <c r="E58" i="15"/>
  <c r="E51" i="15"/>
  <c r="E47" i="15" s="1"/>
  <c r="E42" i="15"/>
  <c r="E37" i="15"/>
  <c r="E28" i="15"/>
  <c r="E23" i="15"/>
  <c r="E17" i="15"/>
  <c r="E11" i="15"/>
  <c r="G80" i="15" l="1"/>
</calcChain>
</file>

<file path=xl/sharedStrings.xml><?xml version="1.0" encoding="utf-8"?>
<sst xmlns="http://schemas.openxmlformats.org/spreadsheetml/2006/main" count="85" uniqueCount="66">
  <si>
    <t>Начальник відділу</t>
  </si>
  <si>
    <t>Головний спеціаліст</t>
  </si>
  <si>
    <t>Спеціаліст 1-ї категорії</t>
  </si>
  <si>
    <t>Начальник сектору</t>
  </si>
  <si>
    <t>№____ від ________</t>
  </si>
  <si>
    <t>ШТАТНИЙ РОЗПИС СЕРГІЇВСЬКОЇ СЕЛИЩНОЇ РАДИ</t>
  </si>
  <si>
    <t>БІЛГОРОД-ДНІСТРОВСЬКОГО РАЙОНУ</t>
  </si>
  <si>
    <t xml:space="preserve"> ОДЕСЬКОЇ ОБЛАСТІ</t>
  </si>
  <si>
    <t>Назва     посади</t>
  </si>
  <si>
    <t>Код КП</t>
  </si>
  <si>
    <t>КОД
ЗКППТР</t>
  </si>
  <si>
    <t>К-ть  штатних  одиниць</t>
  </si>
  <si>
    <t>Посадовий оклад</t>
  </si>
  <si>
    <t>Фонд заробітної плати на місяць</t>
  </si>
  <si>
    <t>(грн.)</t>
  </si>
  <si>
    <t>Керівництво</t>
  </si>
  <si>
    <t xml:space="preserve">Селищний голова </t>
  </si>
  <si>
    <t>Заступник голови з питань діяльності виконавчих органів</t>
  </si>
  <si>
    <t xml:space="preserve">Секретар ради </t>
  </si>
  <si>
    <t>Старости</t>
  </si>
  <si>
    <t>1229.3</t>
  </si>
  <si>
    <t>1229.1</t>
  </si>
  <si>
    <t>Фінансовий відділ</t>
  </si>
  <si>
    <t xml:space="preserve">Головний спеціаліст </t>
  </si>
  <si>
    <t>1229.7</t>
  </si>
  <si>
    <t>Відділ організаційної роботи та діловодства</t>
  </si>
  <si>
    <t>Відділ юридичної  роботи</t>
  </si>
  <si>
    <t xml:space="preserve">Спеціаліст 1-ї категорії </t>
  </si>
  <si>
    <t>1. Начальник центру</t>
  </si>
  <si>
    <t>Відділ комунальної власності земельних відносин та залучення інвестицій</t>
  </si>
  <si>
    <t>1. Начальник відділу – головний архітектор</t>
  </si>
  <si>
    <t xml:space="preserve">Служба у справах дітей </t>
  </si>
  <si>
    <t xml:space="preserve">Начальник служби </t>
  </si>
  <si>
    <t>Відділ соціальної політики</t>
  </si>
  <si>
    <t>2446.2</t>
  </si>
  <si>
    <t>ВСЬОГО:</t>
  </si>
  <si>
    <r>
      <t xml:space="preserve">Відділ </t>
    </r>
    <r>
      <rPr>
        <sz val="12"/>
        <rFont val="Times New Roman"/>
        <family val="1"/>
        <charset val="204"/>
      </rPr>
      <t>«</t>
    </r>
    <r>
      <rPr>
        <b/>
        <sz val="12"/>
        <rFont val="Times New Roman"/>
        <family val="1"/>
        <charset val="204"/>
      </rPr>
      <t>Центр  надання адміністративних послуг»</t>
    </r>
  </si>
  <si>
    <t>Начальник відділу – головний бухгалтер</t>
  </si>
  <si>
    <t>Сектор контролю з питань ЖКГ,благоустрію та праці</t>
  </si>
  <si>
    <t>Головний спеціаліст-інспектор</t>
  </si>
  <si>
    <t>Відділ державного архітектурно-будівельного контролю</t>
  </si>
  <si>
    <t xml:space="preserve">Начальник відділу </t>
  </si>
  <si>
    <t>Спеціаліст</t>
  </si>
  <si>
    <t>Службовці органів місцевого самоврядування</t>
  </si>
  <si>
    <t>Інспектор з кадрових питань</t>
  </si>
  <si>
    <t>З 01 січня 2022</t>
  </si>
  <si>
    <t>1143.5</t>
  </si>
  <si>
    <t>Відділ бухгалтерського обліку та звітності</t>
  </si>
  <si>
    <t>Інспектор військово-облікового столу</t>
  </si>
  <si>
    <t>Спеціаліст 1-ї категорії з питант екології</t>
  </si>
  <si>
    <t>Службовці органів місцнвого самоврядування</t>
  </si>
  <si>
    <t>Інспектор з питань цивільного захисту</t>
  </si>
  <si>
    <t>Відділ  містобудування та архітектури</t>
  </si>
  <si>
    <t xml:space="preserve">                                                                                     </t>
  </si>
  <si>
    <t>Відділ економіки.інвестицій та місцевого розвитку</t>
  </si>
  <si>
    <t>Інспектор з питань туризму та реклами</t>
  </si>
  <si>
    <t>2.Головний спеціаліст</t>
  </si>
  <si>
    <t>Інспектор з питань доходів</t>
  </si>
  <si>
    <t>Соціальний робітник</t>
  </si>
  <si>
    <t>Сергіївський селищний голова</t>
  </si>
  <si>
    <t>А.Г.Чередниченко</t>
  </si>
  <si>
    <t>Інспектор з обслуговування компьюторного обладнення</t>
  </si>
  <si>
    <t>Державний реєстратор</t>
  </si>
  <si>
    <t xml:space="preserve"> Адміністратор</t>
  </si>
  <si>
    <t>Затверджено</t>
  </si>
  <si>
    <t xml:space="preserve">рішенням виконкому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</si>
</sst>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1"/>
      <name val="Arial Cyr"/>
      <charset val="204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3" fontId="2" fillId="0" borderId="0" xfId="0" applyNumberFormat="1" applyFont="1"/>
    <xf numFmtId="3" fontId="2" fillId="0" borderId="0" xfId="0" applyNumberFormat="1" applyFont="1" applyAlignment="1"/>
    <xf numFmtId="0" fontId="0" fillId="0" borderId="0" xfId="0" applyNumberFormat="1" applyFont="1" applyFill="1" applyBorder="1" applyAlignment="1" applyProtection="1"/>
    <xf numFmtId="0" fontId="0" fillId="0" borderId="0" xfId="0" applyAlignment="1">
      <alignment horizont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3" fontId="9" fillId="0" borderId="0" xfId="0" applyNumberFormat="1" applyFont="1" applyAlignment="1">
      <alignment wrapText="1"/>
    </xf>
    <xf numFmtId="0" fontId="10" fillId="0" borderId="0" xfId="0" applyFont="1"/>
    <xf numFmtId="0" fontId="11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vertical="top" wrapText="1"/>
    </xf>
    <xf numFmtId="3" fontId="5" fillId="0" borderId="6" xfId="0" applyNumberFormat="1" applyFont="1" applyBorder="1" applyAlignment="1">
      <alignment vertical="top" wrapText="1"/>
    </xf>
    <xf numFmtId="3" fontId="5" fillId="0" borderId="7" xfId="0" applyNumberFormat="1" applyFont="1" applyBorder="1" applyAlignment="1">
      <alignment vertical="top" wrapText="1"/>
    </xf>
    <xf numFmtId="3" fontId="5" fillId="0" borderId="10" xfId="0" applyNumberFormat="1" applyFont="1" applyBorder="1" applyAlignment="1">
      <alignment vertical="top" wrapText="1"/>
    </xf>
    <xf numFmtId="3" fontId="5" fillId="0" borderId="0" xfId="0" applyNumberFormat="1" applyFont="1" applyBorder="1" applyAlignment="1">
      <alignment vertical="top" wrapText="1"/>
    </xf>
    <xf numFmtId="3" fontId="3" fillId="0" borderId="8" xfId="0" applyNumberFormat="1" applyFont="1" applyBorder="1" applyAlignment="1">
      <alignment vertical="top" wrapText="1"/>
    </xf>
    <xf numFmtId="3" fontId="3" fillId="0" borderId="0" xfId="0" applyNumberFormat="1" applyFont="1" applyBorder="1" applyAlignment="1">
      <alignment vertical="top" wrapText="1"/>
    </xf>
    <xf numFmtId="3" fontId="5" fillId="0" borderId="1" xfId="0" applyNumberFormat="1" applyFont="1" applyBorder="1" applyAlignment="1">
      <alignment vertical="top" wrapText="1"/>
    </xf>
    <xf numFmtId="3" fontId="5" fillId="0" borderId="2" xfId="0" applyNumberFormat="1" applyFont="1" applyBorder="1" applyAlignment="1">
      <alignment vertical="top" wrapText="1"/>
    </xf>
    <xf numFmtId="3" fontId="5" fillId="0" borderId="3" xfId="0" applyNumberFormat="1" applyFont="1" applyBorder="1" applyAlignment="1">
      <alignment vertical="top" wrapText="1"/>
    </xf>
    <xf numFmtId="3" fontId="5" fillId="0" borderId="9" xfId="0" applyNumberFormat="1" applyFont="1" applyBorder="1" applyAlignment="1">
      <alignment vertical="top" wrapText="1"/>
    </xf>
    <xf numFmtId="3" fontId="3" fillId="0" borderId="4" xfId="0" applyNumberFormat="1" applyFont="1" applyBorder="1" applyAlignment="1">
      <alignment vertical="top" wrapText="1"/>
    </xf>
    <xf numFmtId="3" fontId="5" fillId="0" borderId="11" xfId="0" applyNumberFormat="1" applyFont="1" applyBorder="1" applyAlignment="1">
      <alignment vertical="top" wrapText="1"/>
    </xf>
    <xf numFmtId="3" fontId="3" fillId="0" borderId="9" xfId="0" applyNumberFormat="1" applyFont="1" applyBorder="1" applyAlignment="1">
      <alignment vertical="top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3" fontId="5" fillId="0" borderId="15" xfId="0" applyNumberFormat="1" applyFont="1" applyBorder="1" applyAlignment="1">
      <alignment vertical="top" wrapText="1"/>
    </xf>
    <xf numFmtId="3" fontId="5" fillId="0" borderId="14" xfId="0" applyNumberFormat="1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3" fontId="6" fillId="0" borderId="8" xfId="0" applyNumberFormat="1" applyFont="1" applyBorder="1" applyAlignment="1">
      <alignment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3" fontId="5" fillId="0" borderId="8" xfId="0" applyNumberFormat="1" applyFont="1" applyBorder="1" applyAlignment="1">
      <alignment vertical="top" wrapText="1"/>
    </xf>
    <xf numFmtId="0" fontId="13" fillId="0" borderId="0" xfId="0" applyFont="1"/>
    <xf numFmtId="0" fontId="12" fillId="0" borderId="8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0" fillId="0" borderId="14" xfId="0" applyBorder="1"/>
    <xf numFmtId="0" fontId="0" fillId="0" borderId="9" xfId="0" applyBorder="1"/>
    <xf numFmtId="0" fontId="0" fillId="0" borderId="16" xfId="0" applyBorder="1"/>
    <xf numFmtId="0" fontId="0" fillId="0" borderId="4" xfId="0" applyBorder="1"/>
    <xf numFmtId="0" fontId="0" fillId="0" borderId="3" xfId="0" applyBorder="1"/>
    <xf numFmtId="0" fontId="0" fillId="0" borderId="1" xfId="0" applyBorder="1"/>
    <xf numFmtId="0" fontId="0" fillId="0" borderId="11" xfId="0" applyBorder="1"/>
    <xf numFmtId="0" fontId="7" fillId="0" borderId="1" xfId="0" applyFont="1" applyBorder="1" applyAlignment="1">
      <alignment horizontal="center" vertical="top" wrapText="1"/>
    </xf>
    <xf numFmtId="3" fontId="5" fillId="0" borderId="17" xfId="0" applyNumberFormat="1" applyFont="1" applyBorder="1" applyAlignment="1">
      <alignment vertical="top" wrapText="1"/>
    </xf>
    <xf numFmtId="3" fontId="5" fillId="0" borderId="4" xfId="0" applyNumberFormat="1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4" fillId="0" borderId="4" xfId="0" applyFont="1" applyBorder="1"/>
    <xf numFmtId="0" fontId="0" fillId="0" borderId="0" xfId="0" applyBorder="1"/>
    <xf numFmtId="0" fontId="0" fillId="0" borderId="2" xfId="0" applyBorder="1"/>
    <xf numFmtId="0" fontId="10" fillId="0" borderId="0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3" fontId="5" fillId="0" borderId="18" xfId="0" applyNumberFormat="1" applyFont="1" applyBorder="1" applyAlignment="1">
      <alignment vertical="top" wrapText="1"/>
    </xf>
    <xf numFmtId="0" fontId="14" fillId="0" borderId="14" xfId="0" applyFont="1" applyBorder="1"/>
    <xf numFmtId="0" fontId="5" fillId="0" borderId="16" xfId="0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3" fillId="0" borderId="16" xfId="0" applyFont="1" applyBorder="1" applyAlignment="1">
      <alignment vertical="top" wrapText="1"/>
    </xf>
    <xf numFmtId="3" fontId="3" fillId="0" borderId="16" xfId="0" applyNumberFormat="1" applyFont="1" applyBorder="1" applyAlignment="1">
      <alignment horizontal="center" vertical="top" wrapText="1"/>
    </xf>
    <xf numFmtId="0" fontId="3" fillId="0" borderId="19" xfId="0" applyFont="1" applyBorder="1" applyAlignment="1">
      <alignment vertical="top" wrapText="1"/>
    </xf>
    <xf numFmtId="3" fontId="3" fillId="0" borderId="19" xfId="0" applyNumberFormat="1" applyFont="1" applyBorder="1" applyAlignment="1">
      <alignment vertical="top" wrapText="1"/>
    </xf>
    <xf numFmtId="3" fontId="5" fillId="0" borderId="13" xfId="0" applyNumberFormat="1" applyFont="1" applyBorder="1" applyAlignment="1">
      <alignment vertical="top" wrapText="1"/>
    </xf>
    <xf numFmtId="3" fontId="5" fillId="0" borderId="16" xfId="0" applyNumberFormat="1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3" fontId="3" fillId="0" borderId="14" xfId="0" applyNumberFormat="1" applyFont="1" applyBorder="1" applyAlignment="1">
      <alignment horizontal="center" vertical="top" wrapText="1"/>
    </xf>
    <xf numFmtId="3" fontId="3" fillId="0" borderId="14" xfId="0" applyNumberFormat="1" applyFont="1" applyBorder="1" applyAlignment="1">
      <alignment vertical="top" wrapText="1"/>
    </xf>
    <xf numFmtId="0" fontId="12" fillId="0" borderId="15" xfId="0" applyFont="1" applyBorder="1" applyAlignment="1">
      <alignment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15" fillId="0" borderId="0" xfId="0" applyFont="1"/>
    <xf numFmtId="0" fontId="15" fillId="0" borderId="0" xfId="0" applyFont="1" applyAlignment="1">
      <alignment horizontal="center"/>
    </xf>
    <xf numFmtId="3" fontId="16" fillId="0" borderId="0" xfId="0" applyNumberFormat="1" applyFont="1"/>
    <xf numFmtId="0" fontId="17" fillId="0" borderId="0" xfId="0" applyFont="1"/>
    <xf numFmtId="0" fontId="5" fillId="0" borderId="23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24" xfId="0" applyFont="1" applyBorder="1" applyAlignment="1">
      <alignment vertical="top" wrapText="1"/>
    </xf>
    <xf numFmtId="3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8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tabSelected="1" workbookViewId="0">
      <selection activeCell="B2" sqref="B2"/>
    </sheetView>
  </sheetViews>
  <sheetFormatPr defaultRowHeight="15" x14ac:dyDescent="0.25"/>
  <cols>
    <col min="1" max="1" width="5.28515625" customWidth="1"/>
    <col min="2" max="2" width="48.140625" customWidth="1"/>
    <col min="3" max="3" width="9.7109375" customWidth="1"/>
    <col min="4" max="4" width="9.5703125" customWidth="1"/>
    <col min="5" max="5" width="9.5703125" style="4" customWidth="1"/>
    <col min="6" max="6" width="12.140625" style="1" customWidth="1"/>
    <col min="7" max="7" width="11" style="1" customWidth="1"/>
  </cols>
  <sheetData>
    <row r="1" spans="1:7" x14ac:dyDescent="0.25">
      <c r="E1" s="113" t="s">
        <v>64</v>
      </c>
      <c r="F1" s="113"/>
    </row>
    <row r="2" spans="1:7" x14ac:dyDescent="0.25">
      <c r="E2" s="2" t="s">
        <v>65</v>
      </c>
      <c r="F2" s="2"/>
      <c r="G2" s="2"/>
    </row>
    <row r="3" spans="1:7" x14ac:dyDescent="0.25">
      <c r="E3" s="2" t="s">
        <v>4</v>
      </c>
      <c r="F3" s="3"/>
      <c r="G3" s="3"/>
    </row>
    <row r="5" spans="1:7" ht="14.25" customHeight="1" x14ac:dyDescent="0.25">
      <c r="B5" s="114" t="s">
        <v>5</v>
      </c>
      <c r="C5" s="114"/>
      <c r="D5" s="114"/>
      <c r="E5" s="114"/>
      <c r="F5" s="114"/>
      <c r="G5" s="114"/>
    </row>
    <row r="6" spans="1:7" ht="14.25" customHeight="1" x14ac:dyDescent="0.25">
      <c r="B6" s="114" t="s">
        <v>6</v>
      </c>
      <c r="C6" s="114"/>
      <c r="D6" s="114"/>
      <c r="E6" s="114"/>
      <c r="F6" s="114"/>
      <c r="G6" s="114"/>
    </row>
    <row r="7" spans="1:7" ht="14.25" customHeight="1" x14ac:dyDescent="0.25">
      <c r="B7" s="114" t="s">
        <v>7</v>
      </c>
      <c r="C7" s="114"/>
      <c r="D7" s="114"/>
      <c r="E7" s="114"/>
      <c r="F7" s="114"/>
      <c r="G7" s="114"/>
    </row>
    <row r="8" spans="1:7" ht="15.75" customHeight="1" thickBot="1" x14ac:dyDescent="0.3">
      <c r="B8" s="118" t="s">
        <v>45</v>
      </c>
      <c r="C8" s="118"/>
      <c r="D8" s="118"/>
      <c r="E8" s="118"/>
      <c r="F8" s="118"/>
      <c r="G8" s="118"/>
    </row>
    <row r="9" spans="1:7" ht="66.75" customHeight="1" thickBot="1" x14ac:dyDescent="0.3">
      <c r="A9" s="68"/>
      <c r="B9" s="119" t="s">
        <v>8</v>
      </c>
      <c r="C9" s="121" t="s">
        <v>9</v>
      </c>
      <c r="D9" s="119" t="s">
        <v>10</v>
      </c>
      <c r="E9" s="121" t="s">
        <v>11</v>
      </c>
      <c r="F9" s="41" t="s">
        <v>12</v>
      </c>
      <c r="G9" s="41" t="s">
        <v>13</v>
      </c>
    </row>
    <row r="10" spans="1:7" ht="17.25" customHeight="1" thickBot="1" x14ac:dyDescent="0.3">
      <c r="A10" s="70"/>
      <c r="B10" s="120"/>
      <c r="C10" s="122"/>
      <c r="D10" s="120"/>
      <c r="E10" s="122"/>
      <c r="F10" s="40" t="s">
        <v>14</v>
      </c>
      <c r="G10" s="42" t="s">
        <v>14</v>
      </c>
    </row>
    <row r="11" spans="1:7" ht="17.25" customHeight="1" thickBot="1" x14ac:dyDescent="0.3">
      <c r="A11" s="81">
        <v>1</v>
      </c>
      <c r="B11" s="58" t="s">
        <v>15</v>
      </c>
      <c r="C11" s="16"/>
      <c r="D11" s="22"/>
      <c r="E11" s="16">
        <f>E12+E13+E14+E15</f>
        <v>7</v>
      </c>
      <c r="F11" s="31"/>
      <c r="G11" s="37">
        <f>SUM(G12:G15)</f>
        <v>76000</v>
      </c>
    </row>
    <row r="12" spans="1:7" ht="17.25" customHeight="1" x14ac:dyDescent="0.25">
      <c r="A12" s="72"/>
      <c r="B12" s="59" t="s">
        <v>16</v>
      </c>
      <c r="C12" s="12" t="s">
        <v>46</v>
      </c>
      <c r="D12" s="19"/>
      <c r="E12" s="12">
        <v>1</v>
      </c>
      <c r="F12" s="28">
        <v>12000</v>
      </c>
      <c r="G12" s="35">
        <f>F12*E12</f>
        <v>12000</v>
      </c>
    </row>
    <row r="13" spans="1:7" ht="17.25" customHeight="1" x14ac:dyDescent="0.25">
      <c r="A13" s="73"/>
      <c r="B13" s="60" t="s">
        <v>17</v>
      </c>
      <c r="C13" s="10" t="s">
        <v>46</v>
      </c>
      <c r="D13" s="17"/>
      <c r="E13" s="10">
        <v>3</v>
      </c>
      <c r="F13" s="26">
        <v>11000</v>
      </c>
      <c r="G13" s="33">
        <f>F13*E13</f>
        <v>33000</v>
      </c>
    </row>
    <row r="14" spans="1:7" ht="17.25" customHeight="1" x14ac:dyDescent="0.25">
      <c r="A14" s="73"/>
      <c r="B14" s="60" t="s">
        <v>18</v>
      </c>
      <c r="C14" s="10" t="s">
        <v>46</v>
      </c>
      <c r="D14" s="17"/>
      <c r="E14" s="10">
        <v>1</v>
      </c>
      <c r="F14" s="26">
        <v>11000</v>
      </c>
      <c r="G14" s="33">
        <f>F14*E14</f>
        <v>11000</v>
      </c>
    </row>
    <row r="15" spans="1:7" ht="17.25" customHeight="1" thickBot="1" x14ac:dyDescent="0.3">
      <c r="A15" s="69"/>
      <c r="B15" s="63" t="s">
        <v>19</v>
      </c>
      <c r="C15" s="53" t="s">
        <v>20</v>
      </c>
      <c r="D15" s="54"/>
      <c r="E15" s="53">
        <v>2</v>
      </c>
      <c r="F15" s="29">
        <v>10000</v>
      </c>
      <c r="G15" s="38">
        <f>F15*E15</f>
        <v>20000</v>
      </c>
    </row>
    <row r="16" spans="1:7" ht="17.25" customHeight="1" thickBot="1" x14ac:dyDescent="0.3">
      <c r="A16" s="71"/>
      <c r="B16" s="79"/>
      <c r="C16" s="44"/>
      <c r="D16" s="45"/>
      <c r="E16" s="44"/>
      <c r="F16" s="31"/>
      <c r="G16" s="37"/>
    </row>
    <row r="17" spans="1:8" ht="17.25" customHeight="1" thickBot="1" x14ac:dyDescent="0.3">
      <c r="A17" s="81">
        <v>2</v>
      </c>
      <c r="B17" s="58" t="s">
        <v>22</v>
      </c>
      <c r="C17" s="16"/>
      <c r="D17" s="22"/>
      <c r="E17" s="16">
        <f>SUM(E18:E21)</f>
        <v>4</v>
      </c>
      <c r="F17" s="31"/>
      <c r="G17" s="37">
        <f>SUM(G18:G21)</f>
        <v>21800</v>
      </c>
    </row>
    <row r="18" spans="1:8" ht="17.25" customHeight="1" x14ac:dyDescent="0.25">
      <c r="A18" s="69"/>
      <c r="B18" s="59" t="s">
        <v>0</v>
      </c>
      <c r="C18" s="12"/>
      <c r="D18" s="19"/>
      <c r="E18" s="12">
        <v>1</v>
      </c>
      <c r="F18" s="28">
        <v>7300</v>
      </c>
      <c r="G18" s="35">
        <f>F18*E18</f>
        <v>7300</v>
      </c>
    </row>
    <row r="19" spans="1:8" ht="17.25" customHeight="1" x14ac:dyDescent="0.25">
      <c r="A19" s="73"/>
      <c r="B19" s="60" t="s">
        <v>23</v>
      </c>
      <c r="C19" s="10" t="s">
        <v>20</v>
      </c>
      <c r="D19" s="17"/>
      <c r="E19" s="10">
        <v>2</v>
      </c>
      <c r="F19" s="26">
        <v>5100</v>
      </c>
      <c r="G19" s="33">
        <f>F19*E19</f>
        <v>10200</v>
      </c>
    </row>
    <row r="20" spans="1:8" ht="17.25" customHeight="1" x14ac:dyDescent="0.25">
      <c r="A20" s="69"/>
      <c r="B20" s="123" t="s">
        <v>43</v>
      </c>
      <c r="C20" s="117"/>
      <c r="D20" s="117"/>
      <c r="E20" s="117"/>
      <c r="F20" s="117"/>
      <c r="G20" s="117"/>
      <c r="H20" s="117"/>
    </row>
    <row r="21" spans="1:8" ht="17.25" customHeight="1" thickBot="1" x14ac:dyDescent="0.3">
      <c r="A21" s="69"/>
      <c r="B21" s="61" t="s">
        <v>57</v>
      </c>
      <c r="C21" s="11"/>
      <c r="D21" s="18"/>
      <c r="E21" s="11">
        <v>1</v>
      </c>
      <c r="F21" s="27">
        <v>4300</v>
      </c>
      <c r="G21" s="34">
        <f>F21*E21</f>
        <v>4300</v>
      </c>
    </row>
    <row r="22" spans="1:8" ht="17.25" customHeight="1" thickBot="1" x14ac:dyDescent="0.3">
      <c r="A22" s="71"/>
      <c r="B22" s="62"/>
      <c r="C22" s="24"/>
      <c r="D22" s="43"/>
      <c r="E22" s="24"/>
      <c r="F22" s="30"/>
      <c r="G22" s="36"/>
    </row>
    <row r="23" spans="1:8" ht="17.25" customHeight="1" thickBot="1" x14ac:dyDescent="0.3">
      <c r="A23" s="81">
        <v>3</v>
      </c>
      <c r="B23" s="58" t="s">
        <v>47</v>
      </c>
      <c r="C23" s="16"/>
      <c r="D23" s="22"/>
      <c r="E23" s="16">
        <f>SUM(E24:E26)</f>
        <v>4</v>
      </c>
      <c r="F23" s="52"/>
      <c r="G23" s="37">
        <f>SUM(G24:G26)</f>
        <v>21600</v>
      </c>
    </row>
    <row r="24" spans="1:8" ht="17.25" customHeight="1" x14ac:dyDescent="0.25">
      <c r="A24" s="72"/>
      <c r="B24" s="59" t="s">
        <v>37</v>
      </c>
      <c r="C24" s="12" t="s">
        <v>24</v>
      </c>
      <c r="D24" s="19">
        <v>24030</v>
      </c>
      <c r="E24" s="12">
        <v>1</v>
      </c>
      <c r="F24" s="28">
        <v>6900</v>
      </c>
      <c r="G24" s="35">
        <f>F24*E24</f>
        <v>6900</v>
      </c>
    </row>
    <row r="25" spans="1:8" ht="17.25" customHeight="1" x14ac:dyDescent="0.25">
      <c r="A25" s="69"/>
      <c r="B25" s="60" t="s">
        <v>1</v>
      </c>
      <c r="C25" s="10"/>
      <c r="D25" s="17"/>
      <c r="E25" s="10">
        <v>1</v>
      </c>
      <c r="F25" s="26">
        <v>5100</v>
      </c>
      <c r="G25" s="33">
        <f>F25*E25</f>
        <v>5100</v>
      </c>
    </row>
    <row r="26" spans="1:8" ht="17.25" customHeight="1" thickBot="1" x14ac:dyDescent="0.3">
      <c r="A26" s="74"/>
      <c r="B26" s="63" t="s">
        <v>2</v>
      </c>
      <c r="C26" s="53"/>
      <c r="D26" s="54"/>
      <c r="E26" s="53">
        <v>2</v>
      </c>
      <c r="F26" s="29">
        <v>4800</v>
      </c>
      <c r="G26" s="38">
        <f>F26*E26</f>
        <v>9600</v>
      </c>
    </row>
    <row r="27" spans="1:8" ht="17.25" customHeight="1" thickBot="1" x14ac:dyDescent="0.3">
      <c r="A27" s="71"/>
      <c r="B27" s="23"/>
      <c r="C27" s="16"/>
      <c r="D27" s="22"/>
      <c r="E27" s="44"/>
      <c r="F27" s="31"/>
      <c r="G27" s="37"/>
    </row>
    <row r="28" spans="1:8" ht="17.25" customHeight="1" thickBot="1" x14ac:dyDescent="0.3">
      <c r="A28" s="81">
        <v>4</v>
      </c>
      <c r="B28" s="58" t="s">
        <v>25</v>
      </c>
      <c r="C28" s="16"/>
      <c r="D28" s="22"/>
      <c r="E28" s="25">
        <f>E29+E30+E31+E33+E34</f>
        <v>7.5</v>
      </c>
      <c r="F28" s="31"/>
      <c r="G28" s="37">
        <f>G29+G30+G31+G33+G34</f>
        <v>36900</v>
      </c>
    </row>
    <row r="29" spans="1:8" ht="17.25" customHeight="1" x14ac:dyDescent="0.25">
      <c r="A29" s="68"/>
      <c r="B29" s="110" t="s">
        <v>0</v>
      </c>
      <c r="C29" s="103"/>
      <c r="D29" s="19"/>
      <c r="E29" s="12">
        <v>1</v>
      </c>
      <c r="F29" s="28">
        <v>6900</v>
      </c>
      <c r="G29" s="76">
        <f>F29*E29</f>
        <v>6900</v>
      </c>
    </row>
    <row r="30" spans="1:8" ht="17.25" customHeight="1" x14ac:dyDescent="0.25">
      <c r="A30" s="73"/>
      <c r="B30" s="111" t="s">
        <v>1</v>
      </c>
      <c r="C30" s="104"/>
      <c r="D30" s="17"/>
      <c r="E30" s="10">
        <v>1</v>
      </c>
      <c r="F30" s="26">
        <v>5100</v>
      </c>
      <c r="G30" s="33">
        <f>F30*E30</f>
        <v>5100</v>
      </c>
    </row>
    <row r="31" spans="1:8" ht="17.25" customHeight="1" thickBot="1" x14ac:dyDescent="0.3">
      <c r="A31" s="74"/>
      <c r="B31" s="112" t="s">
        <v>2</v>
      </c>
      <c r="C31" s="105">
        <v>4144</v>
      </c>
      <c r="D31" s="17">
        <v>21299</v>
      </c>
      <c r="E31" s="75">
        <v>2.5</v>
      </c>
      <c r="F31" s="26">
        <v>4800</v>
      </c>
      <c r="G31" s="34">
        <f>F31*E31</f>
        <v>12000</v>
      </c>
    </row>
    <row r="32" spans="1:8" ht="17.25" customHeight="1" thickBot="1" x14ac:dyDescent="0.3">
      <c r="A32" s="69"/>
      <c r="B32" s="117" t="s">
        <v>43</v>
      </c>
      <c r="C32" s="117"/>
      <c r="D32" s="117"/>
      <c r="E32" s="117"/>
      <c r="F32" s="117"/>
      <c r="G32" s="117"/>
      <c r="H32" s="117"/>
    </row>
    <row r="33" spans="1:7" ht="17.25" customHeight="1" x14ac:dyDescent="0.25">
      <c r="A33" s="72"/>
      <c r="B33" s="60" t="s">
        <v>48</v>
      </c>
      <c r="C33" s="10"/>
      <c r="D33" s="17"/>
      <c r="E33" s="10">
        <v>2</v>
      </c>
      <c r="F33" s="26">
        <v>4300</v>
      </c>
      <c r="G33" s="76">
        <f>F33*E33</f>
        <v>8600</v>
      </c>
    </row>
    <row r="34" spans="1:7" ht="17.25" customHeight="1" x14ac:dyDescent="0.25">
      <c r="A34" s="69"/>
      <c r="B34" s="60" t="s">
        <v>44</v>
      </c>
      <c r="C34" s="10"/>
      <c r="D34" s="17"/>
      <c r="E34" s="10">
        <v>1</v>
      </c>
      <c r="F34" s="26">
        <v>4300</v>
      </c>
      <c r="G34" s="33">
        <f>F34*E34</f>
        <v>4300</v>
      </c>
    </row>
    <row r="35" spans="1:7" ht="31.5" customHeight="1" thickBot="1" x14ac:dyDescent="0.3">
      <c r="A35" s="74"/>
      <c r="B35" s="60" t="s">
        <v>61</v>
      </c>
      <c r="C35" s="24"/>
      <c r="D35" s="43"/>
      <c r="E35" s="24">
        <v>0.5</v>
      </c>
      <c r="F35" s="26">
        <v>4300</v>
      </c>
      <c r="G35" s="97">
        <f>F35*E35</f>
        <v>2150</v>
      </c>
    </row>
    <row r="36" spans="1:7" ht="17.25" customHeight="1" thickBot="1" x14ac:dyDescent="0.3">
      <c r="A36" s="71"/>
      <c r="B36" s="79"/>
      <c r="C36" s="44"/>
      <c r="D36" s="45"/>
      <c r="E36" s="51"/>
      <c r="F36" s="56"/>
      <c r="G36" s="77"/>
    </row>
    <row r="37" spans="1:7" ht="17.25" customHeight="1" thickBot="1" x14ac:dyDescent="0.3">
      <c r="A37" s="81">
        <v>5</v>
      </c>
      <c r="B37" s="58" t="s">
        <v>26</v>
      </c>
      <c r="C37" s="16"/>
      <c r="D37" s="22"/>
      <c r="E37" s="25">
        <f>SUM(E38:E40)</f>
        <v>3</v>
      </c>
      <c r="F37" s="31"/>
      <c r="G37" s="37">
        <f>SUM(G38:G40)</f>
        <v>16800</v>
      </c>
    </row>
    <row r="38" spans="1:7" ht="17.25" customHeight="1" x14ac:dyDescent="0.25">
      <c r="A38" s="69"/>
      <c r="B38" s="59" t="s">
        <v>0</v>
      </c>
      <c r="C38" s="12"/>
      <c r="D38" s="19"/>
      <c r="E38" s="12">
        <v>1</v>
      </c>
      <c r="F38" s="28">
        <v>6900</v>
      </c>
      <c r="G38" s="35">
        <f>F38*E38</f>
        <v>6900</v>
      </c>
    </row>
    <row r="39" spans="1:7" ht="17.25" customHeight="1" x14ac:dyDescent="0.25">
      <c r="A39" s="73"/>
      <c r="B39" s="64" t="s">
        <v>1</v>
      </c>
      <c r="C39" s="14"/>
      <c r="D39" s="20"/>
      <c r="E39" s="10">
        <v>1</v>
      </c>
      <c r="F39" s="26">
        <v>5100</v>
      </c>
      <c r="G39" s="33">
        <f>F39*E39</f>
        <v>5100</v>
      </c>
    </row>
    <row r="40" spans="1:7" ht="17.25" customHeight="1" thickBot="1" x14ac:dyDescent="0.3">
      <c r="A40" s="69"/>
      <c r="B40" s="65" t="s">
        <v>27</v>
      </c>
      <c r="C40" s="15"/>
      <c r="D40" s="21"/>
      <c r="E40" s="11">
        <v>1</v>
      </c>
      <c r="F40" s="27">
        <v>4800</v>
      </c>
      <c r="G40" s="34">
        <f>F40*E40</f>
        <v>4800</v>
      </c>
    </row>
    <row r="41" spans="1:7" ht="17.25" customHeight="1" thickBot="1" x14ac:dyDescent="0.3">
      <c r="A41" s="71"/>
      <c r="B41" s="66"/>
      <c r="C41" s="46"/>
      <c r="D41" s="47"/>
      <c r="E41" s="48"/>
      <c r="F41" s="49"/>
      <c r="G41" s="50"/>
    </row>
    <row r="42" spans="1:7" ht="31.5" customHeight="1" thickBot="1" x14ac:dyDescent="0.3">
      <c r="A42" s="81">
        <v>6</v>
      </c>
      <c r="B42" s="58" t="s">
        <v>36</v>
      </c>
      <c r="C42" s="16"/>
      <c r="D42" s="22"/>
      <c r="E42" s="25">
        <f>SUM(E43:E45)</f>
        <v>8</v>
      </c>
      <c r="F42" s="31"/>
      <c r="G42" s="37">
        <f>SUM(G43:G45)</f>
        <v>44000</v>
      </c>
    </row>
    <row r="43" spans="1:7" ht="17.25" customHeight="1" x14ac:dyDescent="0.25">
      <c r="A43" s="72"/>
      <c r="B43" s="59" t="s">
        <v>28</v>
      </c>
      <c r="C43" s="12"/>
      <c r="D43" s="19"/>
      <c r="E43" s="12">
        <v>1</v>
      </c>
      <c r="F43" s="28">
        <v>6900</v>
      </c>
      <c r="G43" s="35">
        <f>F43*E43</f>
        <v>6900</v>
      </c>
    </row>
    <row r="44" spans="1:7" ht="17.25" customHeight="1" x14ac:dyDescent="0.25">
      <c r="A44" s="69"/>
      <c r="B44" s="60" t="s">
        <v>62</v>
      </c>
      <c r="C44" s="10" t="s">
        <v>21</v>
      </c>
      <c r="D44" s="17">
        <v>23898</v>
      </c>
      <c r="E44" s="10">
        <v>2</v>
      </c>
      <c r="F44" s="26">
        <v>5300</v>
      </c>
      <c r="G44" s="33">
        <f>F44*E44</f>
        <v>10600</v>
      </c>
    </row>
    <row r="45" spans="1:7" ht="17.25" customHeight="1" thickBot="1" x14ac:dyDescent="0.3">
      <c r="A45" s="74"/>
      <c r="B45" s="61" t="s">
        <v>63</v>
      </c>
      <c r="C45" s="11" t="s">
        <v>20</v>
      </c>
      <c r="D45" s="18"/>
      <c r="E45" s="11">
        <v>5</v>
      </c>
      <c r="F45" s="27">
        <v>5300</v>
      </c>
      <c r="G45" s="34">
        <f>F45*E45</f>
        <v>26500</v>
      </c>
    </row>
    <row r="46" spans="1:7" ht="17.25" customHeight="1" thickBot="1" x14ac:dyDescent="0.3">
      <c r="A46" s="71"/>
      <c r="B46" s="23"/>
      <c r="C46" s="16"/>
      <c r="D46" s="22"/>
      <c r="E46" s="16"/>
      <c r="F46" s="31"/>
      <c r="G46" s="37"/>
    </row>
    <row r="47" spans="1:7" ht="33.75" customHeight="1" thickBot="1" x14ac:dyDescent="0.3">
      <c r="A47" s="81">
        <v>7</v>
      </c>
      <c r="B47" s="58" t="s">
        <v>29</v>
      </c>
      <c r="C47" s="16"/>
      <c r="D47" s="22"/>
      <c r="E47" s="25">
        <f>E51+E50+E49+E48</f>
        <v>8</v>
      </c>
      <c r="F47" s="31"/>
      <c r="G47" s="37">
        <f>G48+G49+G50+G51</f>
        <v>41800</v>
      </c>
    </row>
    <row r="48" spans="1:7" ht="17.25" customHeight="1" x14ac:dyDescent="0.25">
      <c r="A48" s="68"/>
      <c r="B48" s="85" t="s">
        <v>0</v>
      </c>
      <c r="C48" s="86"/>
      <c r="D48" s="87"/>
      <c r="E48" s="86">
        <v>1</v>
      </c>
      <c r="F48" s="88">
        <v>6900</v>
      </c>
      <c r="G48" s="76">
        <f>F48*E48</f>
        <v>6900</v>
      </c>
    </row>
    <row r="49" spans="1:12" ht="17.25" customHeight="1" x14ac:dyDescent="0.25">
      <c r="A49" s="73"/>
      <c r="B49" s="60" t="s">
        <v>1</v>
      </c>
      <c r="C49" s="10"/>
      <c r="D49" s="17"/>
      <c r="E49" s="10">
        <v>1</v>
      </c>
      <c r="F49" s="26">
        <v>5100</v>
      </c>
      <c r="G49" s="33">
        <f>F49*E49</f>
        <v>5100</v>
      </c>
    </row>
    <row r="50" spans="1:12" ht="17.25" customHeight="1" thickBot="1" x14ac:dyDescent="0.3">
      <c r="A50" s="70"/>
      <c r="B50" s="61" t="s">
        <v>2</v>
      </c>
      <c r="C50" s="11"/>
      <c r="D50" s="18"/>
      <c r="E50" s="11">
        <v>2</v>
      </c>
      <c r="F50" s="27">
        <v>4800</v>
      </c>
      <c r="G50" s="34">
        <f>F50*E50</f>
        <v>9600</v>
      </c>
    </row>
    <row r="51" spans="1:12" ht="32.25" customHeight="1" thickBot="1" x14ac:dyDescent="0.3">
      <c r="A51" s="81">
        <v>8</v>
      </c>
      <c r="B51" s="67" t="s">
        <v>38</v>
      </c>
      <c r="C51" s="44"/>
      <c r="D51" s="45"/>
      <c r="E51" s="25">
        <f>E52+E53+E54+E56</f>
        <v>4</v>
      </c>
      <c r="F51" s="56"/>
      <c r="G51" s="37">
        <f>G52+G53+G54+G56</f>
        <v>20200</v>
      </c>
    </row>
    <row r="52" spans="1:12" ht="18.75" customHeight="1" x14ac:dyDescent="0.25">
      <c r="A52" s="68"/>
      <c r="B52" s="84" t="s">
        <v>3</v>
      </c>
      <c r="C52" s="48"/>
      <c r="D52" s="48"/>
      <c r="E52" s="48">
        <v>1</v>
      </c>
      <c r="F52" s="50">
        <v>6000</v>
      </c>
      <c r="G52" s="35">
        <f>F52*E52</f>
        <v>6000</v>
      </c>
    </row>
    <row r="53" spans="1:12" ht="17.25" customHeight="1" x14ac:dyDescent="0.25">
      <c r="A53" s="74"/>
      <c r="B53" s="63" t="s">
        <v>39</v>
      </c>
      <c r="C53" s="55"/>
      <c r="D53" s="55"/>
      <c r="E53" s="53">
        <v>1</v>
      </c>
      <c r="F53" s="38">
        <v>5100</v>
      </c>
      <c r="G53" s="36">
        <f>F53*E53</f>
        <v>5100</v>
      </c>
    </row>
    <row r="54" spans="1:12" ht="17.25" customHeight="1" thickBot="1" x14ac:dyDescent="0.3">
      <c r="A54" s="73"/>
      <c r="B54" s="60" t="s">
        <v>49</v>
      </c>
      <c r="C54" s="13"/>
      <c r="D54" s="13"/>
      <c r="E54" s="10">
        <v>1</v>
      </c>
      <c r="F54" s="33">
        <v>4800</v>
      </c>
      <c r="G54" s="34">
        <f>F54*E54</f>
        <v>4800</v>
      </c>
    </row>
    <row r="55" spans="1:12" ht="17.25" customHeight="1" thickBot="1" x14ac:dyDescent="0.3">
      <c r="A55" s="72"/>
      <c r="B55" s="117" t="s">
        <v>50</v>
      </c>
      <c r="C55" s="117"/>
      <c r="D55" s="117"/>
      <c r="E55" s="117"/>
      <c r="F55" s="117"/>
      <c r="G55" s="117"/>
      <c r="H55" s="117"/>
      <c r="I55" s="82"/>
    </row>
    <row r="56" spans="1:12" ht="17.25" customHeight="1" thickBot="1" x14ac:dyDescent="0.3">
      <c r="A56" s="83"/>
      <c r="B56" s="80" t="s">
        <v>51</v>
      </c>
      <c r="C56" s="16"/>
      <c r="D56" s="16"/>
      <c r="E56" s="44">
        <v>1</v>
      </c>
      <c r="F56" s="77">
        <v>4300</v>
      </c>
      <c r="G56" s="77">
        <v>4300</v>
      </c>
    </row>
    <row r="57" spans="1:12" ht="17.25" customHeight="1" thickBot="1" x14ac:dyDescent="0.3">
      <c r="A57" s="71"/>
      <c r="B57" s="79"/>
      <c r="C57" s="16"/>
      <c r="D57" s="22"/>
      <c r="E57" s="44"/>
      <c r="F57" s="56"/>
      <c r="G57" s="77"/>
    </row>
    <row r="58" spans="1:12" ht="19.5" customHeight="1" thickBot="1" x14ac:dyDescent="0.3">
      <c r="A58" s="81">
        <v>9</v>
      </c>
      <c r="B58" s="58" t="s">
        <v>52</v>
      </c>
      <c r="C58" s="16"/>
      <c r="D58" s="22"/>
      <c r="E58" s="25">
        <f>SUM(E59:E60)</f>
        <v>2</v>
      </c>
      <c r="F58" s="31"/>
      <c r="G58" s="37">
        <f>SUM(G59:G60)</f>
        <v>11700</v>
      </c>
    </row>
    <row r="59" spans="1:12" ht="17.25" customHeight="1" x14ac:dyDescent="0.25">
      <c r="A59" s="72"/>
      <c r="B59" s="59" t="s">
        <v>30</v>
      </c>
      <c r="C59" s="12"/>
      <c r="D59" s="19"/>
      <c r="E59" s="12">
        <v>1</v>
      </c>
      <c r="F59" s="28">
        <v>6900</v>
      </c>
      <c r="G59" s="35">
        <f>F59*E59</f>
        <v>6900</v>
      </c>
    </row>
    <row r="60" spans="1:12" ht="17.25" customHeight="1" thickBot="1" x14ac:dyDescent="0.3">
      <c r="A60" s="69"/>
      <c r="B60" s="61" t="s">
        <v>56</v>
      </c>
      <c r="C60" s="11"/>
      <c r="D60" s="18"/>
      <c r="E60" s="11">
        <v>1</v>
      </c>
      <c r="F60" s="27">
        <v>4800</v>
      </c>
      <c r="G60" s="34">
        <f>F60*E60</f>
        <v>4800</v>
      </c>
    </row>
    <row r="61" spans="1:12" ht="17.25" customHeight="1" thickBot="1" x14ac:dyDescent="0.3">
      <c r="A61" s="71"/>
      <c r="B61" s="63"/>
      <c r="C61" s="53"/>
      <c r="D61" s="54"/>
      <c r="E61" s="53"/>
      <c r="F61" s="32"/>
      <c r="G61" s="39"/>
    </row>
    <row r="62" spans="1:12" ht="17.25" customHeight="1" thickBot="1" x14ac:dyDescent="0.3">
      <c r="A62" s="81">
        <v>10</v>
      </c>
      <c r="B62" s="58" t="s">
        <v>31</v>
      </c>
      <c r="C62" s="16"/>
      <c r="D62" s="22"/>
      <c r="E62" s="25">
        <f>SUM(E63:E64)</f>
        <v>2</v>
      </c>
      <c r="F62" s="31"/>
      <c r="G62" s="37">
        <f>SUM(G63:G64)</f>
        <v>11100</v>
      </c>
      <c r="I62" t="s">
        <v>53</v>
      </c>
    </row>
    <row r="63" spans="1:12" ht="17.25" customHeight="1" x14ac:dyDescent="0.25">
      <c r="A63" s="69"/>
      <c r="B63" s="59" t="s">
        <v>32</v>
      </c>
      <c r="C63" s="12"/>
      <c r="D63" s="19"/>
      <c r="E63" s="12">
        <v>1</v>
      </c>
      <c r="F63" s="28">
        <v>6000</v>
      </c>
      <c r="G63" s="35">
        <f>F63*E63</f>
        <v>6000</v>
      </c>
    </row>
    <row r="64" spans="1:12" ht="17.25" customHeight="1" thickBot="1" x14ac:dyDescent="0.3">
      <c r="A64" s="74"/>
      <c r="B64" s="61" t="s">
        <v>2</v>
      </c>
      <c r="C64" s="11"/>
      <c r="D64" s="18"/>
      <c r="E64" s="11">
        <v>1</v>
      </c>
      <c r="F64" s="27">
        <v>5100</v>
      </c>
      <c r="G64" s="34">
        <f>F64*E64</f>
        <v>5100</v>
      </c>
      <c r="L64" s="57"/>
    </row>
    <row r="65" spans="1:7" ht="17.25" customHeight="1" thickBot="1" x14ac:dyDescent="0.3">
      <c r="A65" s="71"/>
      <c r="B65" s="62"/>
      <c r="C65" s="24"/>
      <c r="D65" s="43"/>
      <c r="E65" s="24"/>
      <c r="F65" s="32"/>
      <c r="G65" s="39"/>
    </row>
    <row r="66" spans="1:7" ht="17.25" customHeight="1" thickBot="1" x14ac:dyDescent="0.3">
      <c r="A66" s="81">
        <v>11</v>
      </c>
      <c r="B66" s="58" t="s">
        <v>33</v>
      </c>
      <c r="C66" s="16"/>
      <c r="D66" s="22"/>
      <c r="E66" s="25">
        <f>SUM(E67:E69)</f>
        <v>4</v>
      </c>
      <c r="F66" s="31"/>
      <c r="G66" s="37">
        <f>SUM(G67:G69)</f>
        <v>20200</v>
      </c>
    </row>
    <row r="67" spans="1:7" ht="17.25" customHeight="1" x14ac:dyDescent="0.25">
      <c r="A67" s="69"/>
      <c r="B67" s="59" t="s">
        <v>0</v>
      </c>
      <c r="C67" s="12"/>
      <c r="D67" s="19"/>
      <c r="E67" s="12">
        <v>1</v>
      </c>
      <c r="F67" s="28">
        <v>6900</v>
      </c>
      <c r="G67" s="35">
        <f>F67*E67</f>
        <v>6900</v>
      </c>
    </row>
    <row r="68" spans="1:7" ht="17.25" customHeight="1" x14ac:dyDescent="0.25">
      <c r="A68" s="73"/>
      <c r="B68" s="60" t="s">
        <v>1</v>
      </c>
      <c r="C68" s="10"/>
      <c r="D68" s="17"/>
      <c r="E68" s="10">
        <v>1</v>
      </c>
      <c r="F68" s="26">
        <v>5100</v>
      </c>
      <c r="G68" s="35">
        <f>F68*E68</f>
        <v>5100</v>
      </c>
    </row>
    <row r="69" spans="1:7" ht="17.25" customHeight="1" thickBot="1" x14ac:dyDescent="0.3">
      <c r="A69" s="69"/>
      <c r="B69" s="61" t="s">
        <v>58</v>
      </c>
      <c r="C69" s="11" t="s">
        <v>34</v>
      </c>
      <c r="D69" s="18"/>
      <c r="E69" s="11">
        <v>2</v>
      </c>
      <c r="F69" s="27">
        <v>4100</v>
      </c>
      <c r="G69" s="36">
        <f>F69*E69</f>
        <v>8200</v>
      </c>
    </row>
    <row r="70" spans="1:7" ht="17.25" customHeight="1" thickBot="1" x14ac:dyDescent="0.3">
      <c r="A70" s="71"/>
      <c r="B70" s="62"/>
      <c r="C70" s="24"/>
      <c r="D70" s="43"/>
      <c r="E70" s="24"/>
      <c r="F70" s="30"/>
      <c r="G70" s="77"/>
    </row>
    <row r="71" spans="1:7" ht="35.25" customHeight="1" thickBot="1" x14ac:dyDescent="0.3">
      <c r="A71" s="81">
        <v>12</v>
      </c>
      <c r="B71" s="58" t="s">
        <v>40</v>
      </c>
      <c r="C71" s="44"/>
      <c r="D71" s="45"/>
      <c r="E71" s="16">
        <f>E73+E72</f>
        <v>2</v>
      </c>
      <c r="F71" s="56"/>
      <c r="G71" s="37">
        <f>SUM(G72:G73)</f>
        <v>11440</v>
      </c>
    </row>
    <row r="72" spans="1:7" ht="17.25" customHeight="1" x14ac:dyDescent="0.25">
      <c r="A72" s="72"/>
      <c r="B72" s="62" t="s">
        <v>41</v>
      </c>
      <c r="C72" s="24"/>
      <c r="D72" s="43"/>
      <c r="E72" s="24">
        <v>1</v>
      </c>
      <c r="F72" s="30">
        <v>6900</v>
      </c>
      <c r="G72" s="50">
        <f>F72*E72</f>
        <v>6900</v>
      </c>
    </row>
    <row r="73" spans="1:7" ht="17.25" customHeight="1" thickBot="1" x14ac:dyDescent="0.3">
      <c r="A73" s="69"/>
      <c r="B73" s="63" t="s">
        <v>42</v>
      </c>
      <c r="C73" s="78"/>
      <c r="D73" s="63"/>
      <c r="E73" s="53">
        <v>1</v>
      </c>
      <c r="F73" s="29">
        <v>4540</v>
      </c>
      <c r="G73" s="38">
        <f>F73*E73</f>
        <v>4540</v>
      </c>
    </row>
    <row r="74" spans="1:7" ht="17.25" customHeight="1" thickBot="1" x14ac:dyDescent="0.3">
      <c r="A74" s="71"/>
      <c r="B74" s="79"/>
      <c r="C74" s="80"/>
      <c r="D74" s="79"/>
      <c r="E74" s="44"/>
      <c r="F74" s="56"/>
      <c r="G74" s="77"/>
    </row>
    <row r="75" spans="1:7" ht="35.25" customHeight="1" thickBot="1" x14ac:dyDescent="0.3">
      <c r="A75" s="89">
        <v>13</v>
      </c>
      <c r="B75" s="102" t="s">
        <v>54</v>
      </c>
      <c r="C75" s="98"/>
      <c r="D75" s="99"/>
      <c r="E75" s="100">
        <f>E76+E77+E78+E81</f>
        <v>3</v>
      </c>
      <c r="F75" s="49"/>
      <c r="G75" s="101">
        <f>G76+G77+G78+G81</f>
        <v>15500</v>
      </c>
    </row>
    <row r="76" spans="1:7" ht="21" customHeight="1" thickBot="1" x14ac:dyDescent="0.3">
      <c r="A76" s="71"/>
      <c r="B76" s="79" t="s">
        <v>0</v>
      </c>
      <c r="C76" s="80"/>
      <c r="D76" s="79"/>
      <c r="E76" s="44">
        <v>1</v>
      </c>
      <c r="F76" s="56">
        <v>6900</v>
      </c>
      <c r="G76" s="77">
        <f>F76*E76</f>
        <v>6900</v>
      </c>
    </row>
    <row r="77" spans="1:7" ht="18.75" customHeight="1" thickBot="1" x14ac:dyDescent="0.3">
      <c r="A77" s="71"/>
      <c r="B77" s="115" t="s">
        <v>43</v>
      </c>
      <c r="C77" s="115"/>
      <c r="D77" s="115"/>
      <c r="E77" s="115"/>
      <c r="F77" s="115"/>
      <c r="G77" s="116"/>
    </row>
    <row r="78" spans="1:7" ht="19.5" customHeight="1" thickBot="1" x14ac:dyDescent="0.3">
      <c r="A78" s="69"/>
      <c r="B78" s="62" t="s">
        <v>55</v>
      </c>
      <c r="C78" s="90"/>
      <c r="D78" s="62"/>
      <c r="E78" s="91">
        <v>2</v>
      </c>
      <c r="F78" s="30">
        <v>4300</v>
      </c>
      <c r="G78" s="97">
        <f>F78*E78</f>
        <v>8600</v>
      </c>
    </row>
    <row r="79" spans="1:7" ht="9.75" customHeight="1" thickBot="1" x14ac:dyDescent="0.3">
      <c r="A79" s="71"/>
      <c r="B79" s="79"/>
      <c r="C79" s="79"/>
      <c r="D79" s="79"/>
      <c r="E79" s="45"/>
      <c r="F79" s="56"/>
      <c r="G79" s="96"/>
    </row>
    <row r="80" spans="1:7" ht="20.25" customHeight="1" thickBot="1" x14ac:dyDescent="0.3">
      <c r="A80" s="70"/>
      <c r="B80" s="94" t="s">
        <v>35</v>
      </c>
      <c r="C80" s="92"/>
      <c r="D80" s="94"/>
      <c r="E80" s="93">
        <f>E75+E71+E66+E62+E58+E47+E42+E37+E28+E23+E17+E11</f>
        <v>54.5</v>
      </c>
      <c r="F80" s="95"/>
      <c r="G80" s="93">
        <f>G75+G71+G66+G62+G58+G47+G42+G37+G28+G23+G17+G11</f>
        <v>328840</v>
      </c>
    </row>
    <row r="81" spans="2:7" x14ac:dyDescent="0.25">
      <c r="B81" s="5"/>
      <c r="C81" s="5"/>
      <c r="D81" s="5"/>
      <c r="E81" s="6"/>
      <c r="F81" s="7"/>
      <c r="G81" s="7"/>
    </row>
    <row r="82" spans="2:7" ht="15.75" customHeight="1" x14ac:dyDescent="0.25">
      <c r="B82" s="8"/>
      <c r="C82" s="8"/>
      <c r="D82" s="8"/>
    </row>
    <row r="83" spans="2:7" ht="15.75" customHeight="1" x14ac:dyDescent="0.25">
      <c r="B83" s="9"/>
      <c r="C83" s="9"/>
      <c r="D83" s="9"/>
    </row>
    <row r="84" spans="2:7" ht="15.75" x14ac:dyDescent="0.25">
      <c r="B84" s="109" t="s">
        <v>59</v>
      </c>
      <c r="C84" s="106"/>
      <c r="D84" s="106"/>
      <c r="E84" s="107"/>
      <c r="F84" s="108" t="s">
        <v>60</v>
      </c>
      <c r="G84" s="108"/>
    </row>
  </sheetData>
  <mergeCells count="13">
    <mergeCell ref="E1:F1"/>
    <mergeCell ref="B5:G5"/>
    <mergeCell ref="B6:G6"/>
    <mergeCell ref="B7:G7"/>
    <mergeCell ref="B77:G77"/>
    <mergeCell ref="B55:H55"/>
    <mergeCell ref="B32:H32"/>
    <mergeCell ref="B8:G8"/>
    <mergeCell ref="B9:B10"/>
    <mergeCell ref="C9:C10"/>
    <mergeCell ref="D9:D10"/>
    <mergeCell ref="E9:E10"/>
    <mergeCell ref="B20:H20"/>
  </mergeCells>
  <phoneticPr fontId="1" type="noConversion"/>
  <pageMargins left="0" right="0" top="0" bottom="0" header="0.51181102362204722" footer="0.51181102362204722"/>
  <pageSetup paperSize="9" scale="93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55 шт.один.01.01.2022р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2021-12-21T13:23:35Z</cp:lastPrinted>
  <dcterms:created xsi:type="dcterms:W3CDTF">2015-06-05T18:19:34Z</dcterms:created>
  <dcterms:modified xsi:type="dcterms:W3CDTF">2021-12-24T14:42:50Z</dcterms:modified>
</cp:coreProperties>
</file>