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E760482A-02C8-44C0-8899-43D32B5F11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6" i="1"/>
  <c r="K29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J29" i="1" l="1"/>
  <c r="J31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6" i="1"/>
  <c r="F7" i="1"/>
  <c r="H7" i="1" s="1"/>
  <c r="F8" i="1"/>
  <c r="F9" i="1"/>
  <c r="F10" i="1"/>
  <c r="F11" i="1"/>
  <c r="H11" i="1" s="1"/>
  <c r="F12" i="1"/>
  <c r="F13" i="1"/>
  <c r="F14" i="1"/>
  <c r="F15" i="1"/>
  <c r="H15" i="1" s="1"/>
  <c r="F16" i="1"/>
  <c r="F17" i="1"/>
  <c r="F18" i="1"/>
  <c r="F19" i="1"/>
  <c r="H19" i="1" s="1"/>
  <c r="F20" i="1"/>
  <c r="F21" i="1"/>
  <c r="F22" i="1"/>
  <c r="F23" i="1"/>
  <c r="H23" i="1" s="1"/>
  <c r="F24" i="1"/>
  <c r="F25" i="1"/>
  <c r="F26" i="1"/>
  <c r="H26" i="1" s="1"/>
  <c r="F27" i="1"/>
  <c r="F6" i="1"/>
  <c r="H25" i="1" l="1"/>
  <c r="H13" i="1"/>
  <c r="H9" i="1"/>
  <c r="H21" i="1"/>
  <c r="H17" i="1"/>
  <c r="H6" i="1"/>
  <c r="H27" i="1"/>
  <c r="H24" i="1"/>
  <c r="H22" i="1"/>
  <c r="H20" i="1"/>
  <c r="H18" i="1"/>
  <c r="H16" i="1"/>
  <c r="H14" i="1"/>
  <c r="H12" i="1"/>
  <c r="H10" i="1"/>
  <c r="H8" i="1"/>
</calcChain>
</file>

<file path=xl/sharedStrings.xml><?xml version="1.0" encoding="utf-8"?>
<sst xmlns="http://schemas.openxmlformats.org/spreadsheetml/2006/main" count="37" uniqueCount="34">
  <si>
    <t xml:space="preserve">№п/п </t>
  </si>
  <si>
    <t>Назва продукту</t>
  </si>
  <si>
    <t>Борошно пшеничне</t>
  </si>
  <si>
    <t>Крупи, бобові, макаронні вироби</t>
  </si>
  <si>
    <t>Картопля</t>
  </si>
  <si>
    <t>Овочі різні</t>
  </si>
  <si>
    <t>Фрукти сушені</t>
  </si>
  <si>
    <t>Цукор</t>
  </si>
  <si>
    <t>Молоко, кисломолочні продукти</t>
  </si>
  <si>
    <t>Сир кисломолочний</t>
  </si>
  <si>
    <t>Сметана</t>
  </si>
  <si>
    <t>Риба</t>
  </si>
  <si>
    <t xml:space="preserve"> Чай </t>
  </si>
  <si>
    <t>Сіль йодована</t>
  </si>
  <si>
    <t>Хліб цільнозерновий</t>
  </si>
  <si>
    <t>Соки , мл</t>
  </si>
  <si>
    <t>Фрукти свіжі, цитрусові, г</t>
  </si>
  <si>
    <t>Курка</t>
  </si>
  <si>
    <t>Масло вершкове, г</t>
  </si>
  <si>
    <t>Олія, г</t>
  </si>
  <si>
    <t>Свинина, яловичина</t>
  </si>
  <si>
    <t>Яйця г</t>
  </si>
  <si>
    <t>від 6-ти до 11-ти років</t>
  </si>
  <si>
    <t>від 14-ти до 16-ти років</t>
  </si>
  <si>
    <t>Потреба по нормах 100 дітей одно разове</t>
  </si>
  <si>
    <t>Всього</t>
  </si>
  <si>
    <t>Ягоди сушені</t>
  </si>
  <si>
    <t>Йогурт</t>
  </si>
  <si>
    <t>від 11-ти до14-ти років</t>
  </si>
  <si>
    <t>ціна</t>
  </si>
  <si>
    <t>Вартість  харчування дітей у закладах загальної середньої освіти  Пристоличної сільської територіальної громади</t>
  </si>
  <si>
    <t>Середня вартість</t>
  </si>
  <si>
    <t xml:space="preserve">головний бухгалтер </t>
  </si>
  <si>
    <t>О.Калиновська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</si>
</sst>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0" fillId="0" borderId="1" xfId="0" applyNumberFormat="1" applyBorder="1"/>
    <xf numFmtId="0" fontId="0" fillId="0" borderId="2" xfId="0" applyBorder="1"/>
    <xf numFmtId="1" fontId="0" fillId="3" borderId="1" xfId="0" applyNumberFormat="1" applyFill="1" applyBorder="1"/>
    <xf numFmtId="0" fontId="0" fillId="0" borderId="1" xfId="0" applyFill="1" applyBorder="1"/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0" fontId="4" fillId="0" borderId="11" xfId="0" applyFont="1" applyBorder="1" applyAlignment="1">
      <alignment horizontal="justify" vertical="center" wrapText="1"/>
    </xf>
    <xf numFmtId="0" fontId="1" fillId="0" borderId="6" xfId="0" applyFont="1" applyBorder="1"/>
    <xf numFmtId="2" fontId="1" fillId="0" borderId="6" xfId="0" applyNumberFormat="1" applyFont="1" applyBorder="1"/>
    <xf numFmtId="0" fontId="1" fillId="0" borderId="3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/>
    <xf numFmtId="49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selection activeCell="N30" sqref="N30"/>
    </sheetView>
  </sheetViews>
  <sheetFormatPr defaultRowHeight="15" x14ac:dyDescent="0.25"/>
  <cols>
    <col min="1" max="1" width="5.7109375" customWidth="1"/>
    <col min="2" max="2" width="21.5703125" customWidth="1"/>
    <col min="3" max="3" width="11.7109375" customWidth="1"/>
    <col min="4" max="4" width="13.140625" customWidth="1"/>
    <col min="5" max="5" width="0.140625" hidden="1" customWidth="1"/>
    <col min="6" max="6" width="12.140625" hidden="1" customWidth="1"/>
    <col min="7" max="7" width="0.28515625" hidden="1" customWidth="1"/>
    <col min="8" max="8" width="11.140625" hidden="1" customWidth="1"/>
  </cols>
  <sheetData>
    <row r="1" spans="1:14" ht="15" customHeight="1" x14ac:dyDescent="0.25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4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5"/>
    </row>
    <row r="3" spans="1:14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4" ht="45" customHeight="1" x14ac:dyDescent="0.25">
      <c r="A4" s="38" t="s">
        <v>0</v>
      </c>
      <c r="B4" s="38" t="s">
        <v>1</v>
      </c>
      <c r="C4" s="40"/>
      <c r="D4" s="41"/>
      <c r="E4" s="42"/>
      <c r="F4" s="43" t="s">
        <v>24</v>
      </c>
      <c r="G4" s="30" t="s">
        <v>24</v>
      </c>
      <c r="H4" s="31" t="s">
        <v>25</v>
      </c>
      <c r="I4" s="28" t="s">
        <v>29</v>
      </c>
      <c r="J4" s="23" t="s">
        <v>22</v>
      </c>
      <c r="K4" s="33" t="s">
        <v>28</v>
      </c>
    </row>
    <row r="5" spans="1:14" ht="47.25" customHeight="1" x14ac:dyDescent="0.25">
      <c r="A5" s="39"/>
      <c r="B5" s="39"/>
      <c r="C5" s="3" t="s">
        <v>22</v>
      </c>
      <c r="D5" s="3" t="s">
        <v>28</v>
      </c>
      <c r="E5" s="3" t="s">
        <v>23</v>
      </c>
      <c r="F5" s="44"/>
      <c r="G5" s="30"/>
      <c r="H5" s="32"/>
      <c r="I5" s="29"/>
      <c r="J5" s="24"/>
      <c r="K5" s="33"/>
    </row>
    <row r="6" spans="1:14" x14ac:dyDescent="0.25">
      <c r="A6" s="1">
        <v>1</v>
      </c>
      <c r="B6" s="19" t="s">
        <v>14</v>
      </c>
      <c r="C6" s="9">
        <v>18</v>
      </c>
      <c r="D6" s="10">
        <v>30</v>
      </c>
      <c r="E6" s="10">
        <v>30</v>
      </c>
      <c r="F6" s="4">
        <f>C6*100*175/1000</f>
        <v>315</v>
      </c>
      <c r="G6" s="5">
        <f>D6*100*175/1000</f>
        <v>525</v>
      </c>
      <c r="H6" s="6">
        <f>F6+G6</f>
        <v>840</v>
      </c>
      <c r="I6" s="1">
        <v>52</v>
      </c>
      <c r="J6" s="13">
        <f>C6*I6/1000</f>
        <v>0.93600000000000005</v>
      </c>
      <c r="K6" s="14">
        <f>D6*I6/1000</f>
        <v>1.56</v>
      </c>
    </row>
    <row r="7" spans="1:14" x14ac:dyDescent="0.25">
      <c r="A7" s="1">
        <v>2</v>
      </c>
      <c r="B7" s="19" t="s">
        <v>2</v>
      </c>
      <c r="C7" s="9">
        <v>5</v>
      </c>
      <c r="D7" s="10">
        <v>5</v>
      </c>
      <c r="E7" s="10">
        <v>10</v>
      </c>
      <c r="F7" s="4">
        <f t="shared" ref="F7:F27" si="0">C7*100*175/1000</f>
        <v>87.5</v>
      </c>
      <c r="G7" s="5">
        <f t="shared" ref="G7:G27" si="1">D7*100*175/1000</f>
        <v>87.5</v>
      </c>
      <c r="H7" s="6">
        <f t="shared" ref="H7:H27" si="2">F7+G7</f>
        <v>175</v>
      </c>
      <c r="I7" s="1">
        <v>14.32</v>
      </c>
      <c r="J7" s="13">
        <f t="shared" ref="J7:J27" si="3">C7*I7/1000</f>
        <v>7.1599999999999997E-2</v>
      </c>
      <c r="K7" s="14">
        <f t="shared" ref="K7:K27" si="4">D7*I7/1000</f>
        <v>7.1599999999999997E-2</v>
      </c>
    </row>
    <row r="8" spans="1:14" x14ac:dyDescent="0.25">
      <c r="A8" s="1">
        <v>3</v>
      </c>
      <c r="B8" s="19" t="s">
        <v>3</v>
      </c>
      <c r="C8" s="9">
        <v>96</v>
      </c>
      <c r="D8" s="10">
        <v>120</v>
      </c>
      <c r="E8" s="10">
        <v>120</v>
      </c>
      <c r="F8" s="4">
        <f t="shared" si="0"/>
        <v>1680</v>
      </c>
      <c r="G8" s="5">
        <f t="shared" si="1"/>
        <v>2100</v>
      </c>
      <c r="H8" s="6">
        <f t="shared" si="2"/>
        <v>3780</v>
      </c>
      <c r="I8" s="1">
        <v>29.28</v>
      </c>
      <c r="J8" s="13">
        <f t="shared" si="3"/>
        <v>2.81088</v>
      </c>
      <c r="K8" s="14">
        <f t="shared" si="4"/>
        <v>3.5136000000000003</v>
      </c>
    </row>
    <row r="9" spans="1:14" x14ac:dyDescent="0.25">
      <c r="A9" s="1">
        <v>4</v>
      </c>
      <c r="B9" s="19" t="s">
        <v>4</v>
      </c>
      <c r="C9" s="9">
        <v>24</v>
      </c>
      <c r="D9" s="10">
        <v>30</v>
      </c>
      <c r="E9" s="10">
        <v>30</v>
      </c>
      <c r="F9" s="4">
        <f t="shared" si="0"/>
        <v>420</v>
      </c>
      <c r="G9" s="5">
        <f t="shared" si="1"/>
        <v>525</v>
      </c>
      <c r="H9" s="6">
        <f t="shared" si="2"/>
        <v>945</v>
      </c>
      <c r="I9" s="1">
        <v>7.17</v>
      </c>
      <c r="J9" s="13">
        <f t="shared" si="3"/>
        <v>0.17207999999999998</v>
      </c>
      <c r="K9" s="14">
        <f t="shared" si="4"/>
        <v>0.21509999999999999</v>
      </c>
    </row>
    <row r="10" spans="1:14" x14ac:dyDescent="0.25">
      <c r="A10" s="1">
        <v>5</v>
      </c>
      <c r="B10" s="19" t="s">
        <v>5</v>
      </c>
      <c r="C10" s="9">
        <v>100</v>
      </c>
      <c r="D10" s="10">
        <v>100</v>
      </c>
      <c r="E10" s="10">
        <v>100</v>
      </c>
      <c r="F10" s="4">
        <f t="shared" si="0"/>
        <v>1750</v>
      </c>
      <c r="G10" s="5">
        <f t="shared" si="1"/>
        <v>1750</v>
      </c>
      <c r="H10" s="6">
        <f t="shared" si="2"/>
        <v>3500</v>
      </c>
      <c r="I10" s="1">
        <v>27.59</v>
      </c>
      <c r="J10" s="13">
        <f t="shared" si="3"/>
        <v>2.7589999999999999</v>
      </c>
      <c r="K10" s="14">
        <f t="shared" si="4"/>
        <v>2.7589999999999999</v>
      </c>
      <c r="N10" s="12"/>
    </row>
    <row r="11" spans="1:14" x14ac:dyDescent="0.25">
      <c r="A11" s="1">
        <v>6</v>
      </c>
      <c r="B11" s="19" t="s">
        <v>16</v>
      </c>
      <c r="C11" s="9">
        <v>100</v>
      </c>
      <c r="D11" s="10">
        <v>100</v>
      </c>
      <c r="E11" s="10">
        <v>100</v>
      </c>
      <c r="F11" s="4">
        <f t="shared" si="0"/>
        <v>1750</v>
      </c>
      <c r="G11" s="5">
        <f t="shared" si="1"/>
        <v>1750</v>
      </c>
      <c r="H11" s="6">
        <f t="shared" si="2"/>
        <v>3500</v>
      </c>
      <c r="I11" s="1">
        <v>31.65</v>
      </c>
      <c r="J11" s="13">
        <f t="shared" si="3"/>
        <v>3.165</v>
      </c>
      <c r="K11" s="14">
        <f t="shared" si="4"/>
        <v>3.165</v>
      </c>
    </row>
    <row r="12" spans="1:14" x14ac:dyDescent="0.25">
      <c r="A12" s="1">
        <v>7</v>
      </c>
      <c r="B12" s="19" t="s">
        <v>15</v>
      </c>
      <c r="C12" s="9">
        <v>40</v>
      </c>
      <c r="D12" s="10">
        <v>40</v>
      </c>
      <c r="E12" s="10">
        <v>40</v>
      </c>
      <c r="F12" s="4">
        <f t="shared" si="0"/>
        <v>700</v>
      </c>
      <c r="G12" s="5">
        <f t="shared" si="1"/>
        <v>700</v>
      </c>
      <c r="H12" s="6">
        <f t="shared" si="2"/>
        <v>1400</v>
      </c>
      <c r="I12" s="1">
        <v>29.97</v>
      </c>
      <c r="J12" s="13">
        <f t="shared" si="3"/>
        <v>1.1987999999999999</v>
      </c>
      <c r="K12" s="14">
        <f t="shared" si="4"/>
        <v>1.1987999999999999</v>
      </c>
    </row>
    <row r="13" spans="1:14" x14ac:dyDescent="0.25">
      <c r="A13" s="1">
        <v>8</v>
      </c>
      <c r="B13" s="19" t="s">
        <v>6</v>
      </c>
      <c r="C13" s="9">
        <v>10</v>
      </c>
      <c r="D13" s="10">
        <v>10</v>
      </c>
      <c r="E13" s="10">
        <v>10</v>
      </c>
      <c r="F13" s="4">
        <f t="shared" si="0"/>
        <v>175</v>
      </c>
      <c r="G13" s="5">
        <f t="shared" si="1"/>
        <v>175</v>
      </c>
      <c r="H13" s="6">
        <f t="shared" si="2"/>
        <v>350</v>
      </c>
      <c r="I13" s="1">
        <v>160.88</v>
      </c>
      <c r="J13" s="13">
        <f t="shared" si="3"/>
        <v>1.6088</v>
      </c>
      <c r="K13" s="14">
        <f t="shared" si="4"/>
        <v>1.6088</v>
      </c>
    </row>
    <row r="14" spans="1:14" x14ac:dyDescent="0.25">
      <c r="A14" s="1">
        <v>9</v>
      </c>
      <c r="B14" s="19" t="s">
        <v>7</v>
      </c>
      <c r="C14" s="8">
        <v>7.5</v>
      </c>
      <c r="D14" s="8">
        <v>7.5</v>
      </c>
      <c r="E14" s="8">
        <v>7.5</v>
      </c>
      <c r="F14" s="4">
        <f t="shared" si="0"/>
        <v>131.25</v>
      </c>
      <c r="G14" s="5">
        <f t="shared" si="1"/>
        <v>131.25</v>
      </c>
      <c r="H14" s="6">
        <f t="shared" si="2"/>
        <v>262.5</v>
      </c>
      <c r="I14" s="1">
        <v>30.79</v>
      </c>
      <c r="J14" s="13">
        <f t="shared" si="3"/>
        <v>0.23092499999999999</v>
      </c>
      <c r="K14" s="14">
        <f t="shared" si="4"/>
        <v>0.23092499999999999</v>
      </c>
    </row>
    <row r="15" spans="1:14" x14ac:dyDescent="0.25">
      <c r="A15" s="1">
        <v>11</v>
      </c>
      <c r="B15" s="19" t="s">
        <v>18</v>
      </c>
      <c r="C15" s="9">
        <v>3</v>
      </c>
      <c r="D15" s="10">
        <v>4</v>
      </c>
      <c r="E15" s="10">
        <v>4.5</v>
      </c>
      <c r="F15" s="4">
        <f t="shared" si="0"/>
        <v>52.5</v>
      </c>
      <c r="G15" s="5">
        <f t="shared" si="1"/>
        <v>70</v>
      </c>
      <c r="H15" s="6">
        <f t="shared" si="2"/>
        <v>122.5</v>
      </c>
      <c r="I15" s="1">
        <v>277.14999999999998</v>
      </c>
      <c r="J15" s="13">
        <f t="shared" si="3"/>
        <v>0.83144999999999991</v>
      </c>
      <c r="K15" s="14">
        <f t="shared" si="4"/>
        <v>1.1085999999999998</v>
      </c>
    </row>
    <row r="16" spans="1:14" x14ac:dyDescent="0.25">
      <c r="A16" s="1">
        <v>12</v>
      </c>
      <c r="B16" s="19" t="s">
        <v>19</v>
      </c>
      <c r="C16" s="9">
        <v>5.5</v>
      </c>
      <c r="D16" s="10">
        <v>6.5</v>
      </c>
      <c r="E16" s="10">
        <v>7.5</v>
      </c>
      <c r="F16" s="4">
        <f t="shared" si="0"/>
        <v>96.25</v>
      </c>
      <c r="G16" s="5">
        <f t="shared" si="1"/>
        <v>113.75</v>
      </c>
      <c r="H16" s="6">
        <f t="shared" si="2"/>
        <v>210</v>
      </c>
      <c r="I16" s="1">
        <v>66.09</v>
      </c>
      <c r="J16" s="13">
        <f t="shared" si="3"/>
        <v>0.36349500000000001</v>
      </c>
      <c r="K16" s="14">
        <f t="shared" si="4"/>
        <v>0.42958500000000005</v>
      </c>
    </row>
    <row r="17" spans="1:11" x14ac:dyDescent="0.25">
      <c r="A17" s="1">
        <v>13</v>
      </c>
      <c r="B17" s="19" t="s">
        <v>21</v>
      </c>
      <c r="C17" s="9">
        <v>10</v>
      </c>
      <c r="D17" s="11">
        <v>10</v>
      </c>
      <c r="E17" s="10">
        <v>10</v>
      </c>
      <c r="F17" s="4">
        <f t="shared" si="0"/>
        <v>175</v>
      </c>
      <c r="G17" s="5">
        <f t="shared" si="1"/>
        <v>175</v>
      </c>
      <c r="H17" s="6">
        <f t="shared" si="2"/>
        <v>350</v>
      </c>
      <c r="I17" s="1">
        <v>63.56</v>
      </c>
      <c r="J17" s="13">
        <f t="shared" si="3"/>
        <v>0.63560000000000005</v>
      </c>
      <c r="K17" s="14">
        <f t="shared" si="4"/>
        <v>0.63560000000000005</v>
      </c>
    </row>
    <row r="18" spans="1:11" x14ac:dyDescent="0.25">
      <c r="A18" s="1">
        <v>14</v>
      </c>
      <c r="B18" s="19" t="s">
        <v>8</v>
      </c>
      <c r="C18" s="25">
        <v>200</v>
      </c>
      <c r="D18" s="25">
        <v>200</v>
      </c>
      <c r="E18" s="25">
        <v>200</v>
      </c>
      <c r="F18" s="4">
        <f t="shared" si="0"/>
        <v>3500</v>
      </c>
      <c r="G18" s="5">
        <f t="shared" si="1"/>
        <v>3500</v>
      </c>
      <c r="H18" s="6">
        <f t="shared" si="2"/>
        <v>7000</v>
      </c>
      <c r="I18" s="1">
        <v>81.72</v>
      </c>
      <c r="J18" s="13">
        <f t="shared" si="3"/>
        <v>16.344000000000001</v>
      </c>
      <c r="K18" s="14">
        <f t="shared" si="4"/>
        <v>16.344000000000001</v>
      </c>
    </row>
    <row r="19" spans="1:11" x14ac:dyDescent="0.25">
      <c r="A19" s="1">
        <v>15</v>
      </c>
      <c r="B19" s="19" t="s">
        <v>9</v>
      </c>
      <c r="C19" s="26"/>
      <c r="D19" s="26"/>
      <c r="E19" s="26"/>
      <c r="F19" s="4">
        <f t="shared" si="0"/>
        <v>0</v>
      </c>
      <c r="G19" s="5">
        <f t="shared" si="1"/>
        <v>0</v>
      </c>
      <c r="H19" s="6">
        <f t="shared" si="2"/>
        <v>0</v>
      </c>
      <c r="I19" s="1"/>
      <c r="J19" s="13">
        <f t="shared" si="3"/>
        <v>0</v>
      </c>
      <c r="K19" s="14">
        <f t="shared" si="4"/>
        <v>0</v>
      </c>
    </row>
    <row r="20" spans="1:11" x14ac:dyDescent="0.25">
      <c r="A20" s="1">
        <v>17</v>
      </c>
      <c r="B20" s="19" t="s">
        <v>10</v>
      </c>
      <c r="C20" s="27"/>
      <c r="D20" s="27"/>
      <c r="E20" s="27"/>
      <c r="F20" s="4">
        <f t="shared" si="0"/>
        <v>0</v>
      </c>
      <c r="G20" s="5">
        <f t="shared" si="1"/>
        <v>0</v>
      </c>
      <c r="H20" s="6">
        <f t="shared" si="2"/>
        <v>0</v>
      </c>
      <c r="I20" s="1"/>
      <c r="J20" s="13">
        <f t="shared" si="3"/>
        <v>0</v>
      </c>
      <c r="K20" s="14">
        <f t="shared" si="4"/>
        <v>0</v>
      </c>
    </row>
    <row r="21" spans="1:11" x14ac:dyDescent="0.25">
      <c r="A21" s="1">
        <v>18</v>
      </c>
      <c r="B21" s="19" t="s">
        <v>20</v>
      </c>
      <c r="C21" s="9">
        <v>28</v>
      </c>
      <c r="D21" s="10">
        <v>40</v>
      </c>
      <c r="E21" s="10"/>
      <c r="F21" s="4">
        <f t="shared" si="0"/>
        <v>490</v>
      </c>
      <c r="G21" s="5">
        <f t="shared" si="1"/>
        <v>700</v>
      </c>
      <c r="H21" s="6">
        <f t="shared" si="2"/>
        <v>1190</v>
      </c>
      <c r="I21" s="1">
        <v>163.63</v>
      </c>
      <c r="J21" s="13">
        <f t="shared" si="3"/>
        <v>4.5816399999999993</v>
      </c>
      <c r="K21" s="14">
        <f t="shared" si="4"/>
        <v>6.5451999999999995</v>
      </c>
    </row>
    <row r="22" spans="1:11" x14ac:dyDescent="0.25">
      <c r="A22" s="1">
        <v>19</v>
      </c>
      <c r="B22" s="19" t="s">
        <v>17</v>
      </c>
      <c r="C22" s="9">
        <v>28</v>
      </c>
      <c r="D22" s="10">
        <v>40</v>
      </c>
      <c r="E22" s="10">
        <v>48</v>
      </c>
      <c r="F22" s="4">
        <f t="shared" si="0"/>
        <v>490</v>
      </c>
      <c r="G22" s="5">
        <f t="shared" si="1"/>
        <v>700</v>
      </c>
      <c r="H22" s="6">
        <f t="shared" si="2"/>
        <v>1190</v>
      </c>
      <c r="I22" s="1">
        <v>114.92</v>
      </c>
      <c r="J22" s="13">
        <f t="shared" si="3"/>
        <v>3.2177600000000002</v>
      </c>
      <c r="K22" s="14">
        <f t="shared" si="4"/>
        <v>4.5968</v>
      </c>
    </row>
    <row r="23" spans="1:11" x14ac:dyDescent="0.25">
      <c r="A23" s="1">
        <v>20</v>
      </c>
      <c r="B23" s="19" t="s">
        <v>11</v>
      </c>
      <c r="C23" s="9">
        <v>12</v>
      </c>
      <c r="D23" s="10">
        <v>18</v>
      </c>
      <c r="E23" s="10">
        <v>24</v>
      </c>
      <c r="F23" s="4">
        <f t="shared" si="0"/>
        <v>210</v>
      </c>
      <c r="G23" s="5">
        <f t="shared" si="1"/>
        <v>315</v>
      </c>
      <c r="H23" s="6">
        <f t="shared" si="2"/>
        <v>525</v>
      </c>
      <c r="I23" s="1">
        <v>136.71</v>
      </c>
      <c r="J23" s="13">
        <f t="shared" si="3"/>
        <v>1.64052</v>
      </c>
      <c r="K23" s="14">
        <f t="shared" si="4"/>
        <v>2.4607800000000002</v>
      </c>
    </row>
    <row r="24" spans="1:11" x14ac:dyDescent="0.25">
      <c r="A24" s="1">
        <v>22</v>
      </c>
      <c r="B24" s="20" t="s">
        <v>12</v>
      </c>
      <c r="C24" s="9">
        <v>0.1</v>
      </c>
      <c r="D24" s="10">
        <v>0.1</v>
      </c>
      <c r="E24" s="10">
        <v>0.1</v>
      </c>
      <c r="F24" s="4">
        <f t="shared" si="0"/>
        <v>1.75</v>
      </c>
      <c r="G24" s="5">
        <f t="shared" si="1"/>
        <v>1.75</v>
      </c>
      <c r="H24" s="6">
        <f t="shared" si="2"/>
        <v>3.5</v>
      </c>
      <c r="I24" s="1">
        <v>505.7</v>
      </c>
      <c r="J24" s="13">
        <f t="shared" si="3"/>
        <v>5.0569999999999997E-2</v>
      </c>
      <c r="K24" s="14">
        <f t="shared" si="4"/>
        <v>5.0569999999999997E-2</v>
      </c>
    </row>
    <row r="25" spans="1:11" x14ac:dyDescent="0.25">
      <c r="A25" s="1">
        <v>23</v>
      </c>
      <c r="B25" s="19" t="s">
        <v>13</v>
      </c>
      <c r="C25" s="9">
        <v>1</v>
      </c>
      <c r="D25" s="10">
        <v>1.5</v>
      </c>
      <c r="E25" s="10">
        <v>1.5</v>
      </c>
      <c r="F25" s="4">
        <f t="shared" si="0"/>
        <v>17.5</v>
      </c>
      <c r="G25" s="5">
        <f t="shared" si="1"/>
        <v>26.25</v>
      </c>
      <c r="H25" s="6">
        <f t="shared" si="2"/>
        <v>43.75</v>
      </c>
      <c r="I25" s="1">
        <v>8.06</v>
      </c>
      <c r="J25" s="13">
        <f t="shared" si="3"/>
        <v>8.0600000000000012E-3</v>
      </c>
      <c r="K25" s="14">
        <f t="shared" si="4"/>
        <v>1.209E-2</v>
      </c>
    </row>
    <row r="26" spans="1:11" x14ac:dyDescent="0.25">
      <c r="A26" s="7">
        <v>33</v>
      </c>
      <c r="B26" s="19" t="s">
        <v>26</v>
      </c>
      <c r="C26" s="2">
        <v>15</v>
      </c>
      <c r="D26" s="2">
        <v>15</v>
      </c>
      <c r="E26" s="2">
        <v>15</v>
      </c>
      <c r="F26" s="4">
        <f t="shared" si="0"/>
        <v>262.5</v>
      </c>
      <c r="G26" s="5">
        <f t="shared" si="1"/>
        <v>262.5</v>
      </c>
      <c r="H26" s="6">
        <f t="shared" si="2"/>
        <v>525</v>
      </c>
      <c r="I26" s="1">
        <v>160.88</v>
      </c>
      <c r="J26" s="13">
        <f t="shared" si="3"/>
        <v>2.4131999999999998</v>
      </c>
      <c r="K26" s="14">
        <f t="shared" si="4"/>
        <v>2.4131999999999998</v>
      </c>
    </row>
    <row r="27" spans="1:11" x14ac:dyDescent="0.25">
      <c r="A27" s="7">
        <v>34</v>
      </c>
      <c r="B27" s="19" t="s">
        <v>27</v>
      </c>
      <c r="C27" s="2">
        <v>125</v>
      </c>
      <c r="D27" s="2">
        <v>125</v>
      </c>
      <c r="E27" s="2">
        <v>125</v>
      </c>
      <c r="F27" s="4">
        <f t="shared" si="0"/>
        <v>2187.5</v>
      </c>
      <c r="G27" s="5">
        <f t="shared" si="1"/>
        <v>2187.5</v>
      </c>
      <c r="H27" s="6">
        <f t="shared" si="2"/>
        <v>4375</v>
      </c>
      <c r="I27" s="1">
        <v>44.76</v>
      </c>
      <c r="J27" s="13">
        <f t="shared" si="3"/>
        <v>5.5949999999999998</v>
      </c>
      <c r="K27" s="14">
        <f t="shared" si="4"/>
        <v>5.5949999999999998</v>
      </c>
    </row>
    <row r="28" spans="1:1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B29" s="1"/>
      <c r="C29" s="1"/>
      <c r="D29" s="1"/>
      <c r="E29" s="1"/>
      <c r="F29" s="1"/>
      <c r="G29" s="1"/>
      <c r="H29" s="1"/>
      <c r="I29" s="1"/>
      <c r="J29" s="21">
        <f>SUM(J6:J28)</f>
        <v>48.634380000000007</v>
      </c>
      <c r="K29" s="22">
        <f>SUM(K6:K28)</f>
        <v>54.514250000000004</v>
      </c>
    </row>
    <row r="31" spans="1:11" ht="15.75" x14ac:dyDescent="0.25">
      <c r="B31" s="15" t="s">
        <v>31</v>
      </c>
      <c r="C31" s="16"/>
      <c r="D31" s="16"/>
      <c r="E31" s="16"/>
      <c r="F31" s="16"/>
      <c r="G31" s="16"/>
      <c r="H31" s="16"/>
      <c r="I31" s="16"/>
      <c r="J31" s="17">
        <f>(J29+K29)/2</f>
        <v>51.574315000000006</v>
      </c>
      <c r="K31" s="18"/>
    </row>
    <row r="33" spans="2:9" x14ac:dyDescent="0.25">
      <c r="B33" t="s">
        <v>32</v>
      </c>
      <c r="I33" t="s">
        <v>33</v>
      </c>
    </row>
  </sheetData>
  <mergeCells count="13">
    <mergeCell ref="K4:K5"/>
    <mergeCell ref="A1:K3"/>
    <mergeCell ref="A4:A5"/>
    <mergeCell ref="B4:B5"/>
    <mergeCell ref="C4:E4"/>
    <mergeCell ref="F4:F5"/>
    <mergeCell ref="J4:J5"/>
    <mergeCell ref="C18:C20"/>
    <mergeCell ref="D18:D20"/>
    <mergeCell ref="E18:E20"/>
    <mergeCell ref="I4:I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2021-12-23T08:48:30Z</dcterms:modified>
</cp:coreProperties>
</file>