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Штатний\"/>
    </mc:Choice>
  </mc:AlternateContent>
  <bookViews>
    <workbookView xWindow="-120" yWindow="-120" windowWidth="29040" windowHeight="15840"/>
  </bookViews>
  <sheets>
    <sheet name="Дударківський БК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5" l="1"/>
  <c r="I13" i="5"/>
  <c r="I16" i="5" s="1"/>
  <c r="H12" i="5"/>
  <c r="F16" i="5"/>
  <c r="D16" i="5"/>
  <c r="K15" i="5"/>
  <c r="L15" i="5" s="1"/>
  <c r="J14" i="5"/>
  <c r="L14" i="5" s="1"/>
  <c r="J13" i="5"/>
  <c r="L13" i="5" s="1"/>
  <c r="J12" i="5"/>
  <c r="L12" i="5" s="1"/>
  <c r="H16" i="5" l="1"/>
  <c r="J16" i="5"/>
  <c r="K16" i="5"/>
  <c r="G16" i="5"/>
  <c r="L16" i="5" l="1"/>
</calcChain>
</file>

<file path=xl/sharedStrings.xml><?xml version="1.0" encoding="utf-8"?>
<sst xmlns="http://schemas.openxmlformats.org/spreadsheetml/2006/main" count="25" uniqueCount="25">
  <si>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</si>
  <si>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</si>
  <si>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</si>
  <si>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</si>
  <si>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</si>
  <si>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Посадовий оклад</t>
  </si>
  <si>
    <t>Тарифний розряд</t>
  </si>
  <si>
    <t>Разом</t>
  </si>
  <si>
    <t>Доплата до МЗП</t>
  </si>
  <si>
    <t>Головний бухгалтер</t>
  </si>
  <si>
    <t>Керівник структурного підрозділу - директор</t>
  </si>
  <si>
    <t>Художній керівник</t>
  </si>
  <si>
    <t>Прибиральник службових приміщень</t>
  </si>
  <si>
    <t>1229.3</t>
  </si>
  <si>
    <t>1229.6</t>
  </si>
  <si>
    <t>2453.2</t>
  </si>
  <si>
    <t>Надбавка за звання Наказ № 745</t>
  </si>
  <si>
    <t>Надбавка за вислугу років  10 % Постанова № 1026</t>
  </si>
  <si>
    <t>Надбавка про складність та напруженість  50% Наказ № 745</t>
  </si>
  <si>
    <t>Керівник народного аматорського фольклорного ансамблю " Купава"</t>
  </si>
  <si>
    <t>Надбавка за вислугу років  20 % Постанова № 1026</t>
  </si>
  <si>
    <t xml:space="preserve">Штатний розпис  на 21.01.2021 р. </t>
  </si>
  <si>
    <t>Дударківський сільський будинок культури</t>
  </si>
  <si>
    <t>Додаток № 13 до Рішення Пристоличної сільської ради № 37-2-VIII від 24.12.2020р.</t>
  </si>
  <si>
    <t>Керівник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</si>
</sst>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/>
    <xf numFmtId="0" fontId="0" fillId="0" borderId="0" xfId="0" applyAlignment="1"/>
    <xf numFmtId="0" fontId="0" fillId="0" borderId="1" xfId="0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9"/>
  <sheetViews>
    <sheetView tabSelected="1" topLeftCell="A10" zoomScaleNormal="100" workbookViewId="0">
      <selection activeCell="J22" sqref="J22"/>
    </sheetView>
  </sheetViews>
  <sheetFormatPr defaultRowHeight="15" x14ac:dyDescent="0.25"/>
  <cols>
    <col min="2" max="2" width="19" customWidth="1"/>
    <col min="3" max="3" width="12.7109375" customWidth="1"/>
    <col min="4" max="4" width="11.28515625" customWidth="1"/>
    <col min="5" max="5" width="8.28515625" customWidth="1"/>
    <col min="6" max="6" width="12.28515625" customWidth="1"/>
    <col min="7" max="7" width="12.140625" customWidth="1"/>
    <col min="8" max="9" width="10.5703125" customWidth="1"/>
    <col min="10" max="10" width="11.140625" customWidth="1"/>
    <col min="11" max="11" width="10.5703125" customWidth="1"/>
  </cols>
  <sheetData>
    <row r="2" spans="1:12" ht="28.5" customHeight="1" x14ac:dyDescent="0.25">
      <c r="A2" s="12"/>
      <c r="B2" s="12"/>
      <c r="C2" s="12"/>
      <c r="D2" s="12"/>
      <c r="G2" s="13" t="s">
        <v>23</v>
      </c>
      <c r="H2" s="13"/>
      <c r="I2" s="13"/>
      <c r="J2" s="13"/>
      <c r="K2" s="13"/>
    </row>
    <row r="3" spans="1:12" x14ac:dyDescent="0.25">
      <c r="G3" s="11"/>
      <c r="H3" s="11"/>
      <c r="I3" s="11"/>
      <c r="J3" s="11"/>
      <c r="K3" s="11"/>
    </row>
    <row r="4" spans="1:12" x14ac:dyDescent="0.25">
      <c r="G4" s="11"/>
      <c r="H4" s="11"/>
      <c r="I4" s="11"/>
      <c r="J4" s="11"/>
      <c r="K4" s="11"/>
      <c r="L4" s="11"/>
    </row>
    <row r="5" spans="1:12" x14ac:dyDescent="0.25">
      <c r="G5" s="3"/>
      <c r="H5" s="3"/>
      <c r="I5" s="9"/>
      <c r="J5" s="3"/>
      <c r="K5" s="3"/>
    </row>
    <row r="6" spans="1:12" x14ac:dyDescent="0.25">
      <c r="G6" s="3"/>
      <c r="H6" s="3"/>
      <c r="I6" s="9"/>
      <c r="J6" s="3"/>
      <c r="K6" s="3"/>
    </row>
    <row r="7" spans="1:12" x14ac:dyDescent="0.25">
      <c r="A7" s="14" t="s">
        <v>21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</row>
    <row r="8" spans="1:12" x14ac:dyDescent="0.25">
      <c r="A8" s="14" t="s">
        <v>22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x14ac:dyDescent="0.25">
      <c r="G9" s="11"/>
      <c r="H9" s="11"/>
      <c r="I9" s="11"/>
      <c r="J9" s="11"/>
      <c r="K9" s="11"/>
    </row>
    <row r="10" spans="1:12" ht="116.25" customHeight="1" x14ac:dyDescent="0.25">
      <c r="A10" s="1" t="s">
        <v>0</v>
      </c>
      <c r="B10" s="1" t="s">
        <v>1</v>
      </c>
      <c r="C10" s="2" t="s">
        <v>2</v>
      </c>
      <c r="D10" s="2" t="s">
        <v>3</v>
      </c>
      <c r="E10" s="2" t="s">
        <v>6</v>
      </c>
      <c r="F10" s="2" t="s">
        <v>5</v>
      </c>
      <c r="G10" s="2" t="s">
        <v>16</v>
      </c>
      <c r="H10" s="2" t="s">
        <v>17</v>
      </c>
      <c r="I10" s="2" t="s">
        <v>20</v>
      </c>
      <c r="J10" s="2" t="s">
        <v>18</v>
      </c>
      <c r="K10" s="2" t="s">
        <v>8</v>
      </c>
      <c r="L10" s="2" t="s">
        <v>4</v>
      </c>
    </row>
    <row r="11" spans="1:12" x14ac:dyDescent="0.25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</row>
    <row r="12" spans="1:12" ht="60" x14ac:dyDescent="0.25">
      <c r="A12" s="4">
        <v>1</v>
      </c>
      <c r="B12" s="10" t="s">
        <v>10</v>
      </c>
      <c r="C12" s="4" t="s">
        <v>13</v>
      </c>
      <c r="D12" s="4">
        <v>1</v>
      </c>
      <c r="E12" s="4">
        <v>15</v>
      </c>
      <c r="F12" s="6">
        <v>6889</v>
      </c>
      <c r="G12" s="6"/>
      <c r="H12" s="6">
        <f>F12*10%</f>
        <v>688.90000000000009</v>
      </c>
      <c r="I12" s="6"/>
      <c r="J12" s="6">
        <f>F12*50%</f>
        <v>3444.5</v>
      </c>
      <c r="K12" s="4"/>
      <c r="L12" s="6">
        <f>K12+J12+I12+H12+G12+F12</f>
        <v>11022.4</v>
      </c>
    </row>
    <row r="13" spans="1:12" x14ac:dyDescent="0.25">
      <c r="A13" s="4">
        <v>2</v>
      </c>
      <c r="B13" s="4" t="s">
        <v>11</v>
      </c>
      <c r="C13" s="4" t="s">
        <v>14</v>
      </c>
      <c r="D13" s="4">
        <v>1</v>
      </c>
      <c r="E13" s="4">
        <v>12</v>
      </c>
      <c r="F13" s="6">
        <v>5660</v>
      </c>
      <c r="G13" s="6"/>
      <c r="H13" s="6"/>
      <c r="I13" s="6">
        <f>F13*20%</f>
        <v>1132</v>
      </c>
      <c r="J13" s="6">
        <f>F13*50%</f>
        <v>2830</v>
      </c>
      <c r="K13" s="4"/>
      <c r="L13" s="6">
        <f t="shared" ref="L13:L15" si="0">K13+J13+I13+H13+G13+F13</f>
        <v>9622</v>
      </c>
    </row>
    <row r="14" spans="1:12" ht="90" x14ac:dyDescent="0.25">
      <c r="A14" s="4">
        <v>3</v>
      </c>
      <c r="B14" s="10" t="s">
        <v>19</v>
      </c>
      <c r="C14" s="4" t="s">
        <v>15</v>
      </c>
      <c r="D14" s="4">
        <v>1</v>
      </c>
      <c r="E14" s="4">
        <v>8</v>
      </c>
      <c r="F14" s="6">
        <v>4379</v>
      </c>
      <c r="G14" s="6">
        <f>F14*10%</f>
        <v>437.90000000000003</v>
      </c>
      <c r="H14" s="6"/>
      <c r="I14" s="6"/>
      <c r="J14" s="6">
        <f>F14*50%</f>
        <v>2189.5</v>
      </c>
      <c r="K14" s="4"/>
      <c r="L14" s="6">
        <f t="shared" si="0"/>
        <v>7006.4</v>
      </c>
    </row>
    <row r="15" spans="1:12" ht="45" x14ac:dyDescent="0.25">
      <c r="A15" s="4">
        <v>4</v>
      </c>
      <c r="B15" s="10" t="s">
        <v>12</v>
      </c>
      <c r="C15" s="4">
        <v>9132</v>
      </c>
      <c r="D15" s="4">
        <v>0.5</v>
      </c>
      <c r="E15" s="4">
        <v>2</v>
      </c>
      <c r="F15" s="6">
        <v>1455</v>
      </c>
      <c r="G15" s="4"/>
      <c r="H15" s="4"/>
      <c r="I15" s="4"/>
      <c r="J15" s="4"/>
      <c r="K15" s="6">
        <f>3000-F15</f>
        <v>1545</v>
      </c>
      <c r="L15" s="6">
        <f t="shared" si="0"/>
        <v>3000</v>
      </c>
    </row>
    <row r="16" spans="1:12" x14ac:dyDescent="0.25">
      <c r="A16" s="4"/>
      <c r="B16" s="4" t="s">
        <v>7</v>
      </c>
      <c r="C16" s="4"/>
      <c r="D16" s="4">
        <f>D15+D14+D13+D12</f>
        <v>3.5</v>
      </c>
      <c r="E16" s="4"/>
      <c r="F16" s="4">
        <f t="shared" ref="F16:L16" si="1">F15+F14+F13+F12</f>
        <v>18383</v>
      </c>
      <c r="G16" s="6">
        <f t="shared" si="1"/>
        <v>437.90000000000003</v>
      </c>
      <c r="H16" s="6">
        <f t="shared" si="1"/>
        <v>688.90000000000009</v>
      </c>
      <c r="I16" s="6">
        <f t="shared" si="1"/>
        <v>1132</v>
      </c>
      <c r="J16" s="4">
        <f t="shared" si="1"/>
        <v>8464</v>
      </c>
      <c r="K16" s="4">
        <f t="shared" si="1"/>
        <v>1545</v>
      </c>
      <c r="L16" s="6">
        <f t="shared" si="1"/>
        <v>30650.800000000003</v>
      </c>
    </row>
    <row r="17" spans="2:12" x14ac:dyDescent="0.25">
      <c r="B17" s="7" t="s">
        <v>24</v>
      </c>
    </row>
    <row r="18" spans="2:12" x14ac:dyDescent="0.25">
      <c r="L18" s="8"/>
    </row>
    <row r="19" spans="2:12" x14ac:dyDescent="0.25">
      <c r="B19" t="s">
        <v>9</v>
      </c>
    </row>
  </sheetData>
  <mergeCells count="7">
    <mergeCell ref="G9:K9"/>
    <mergeCell ref="A2:D2"/>
    <mergeCell ref="G2:K2"/>
    <mergeCell ref="G3:K3"/>
    <mergeCell ref="G4:L4"/>
    <mergeCell ref="A7:L7"/>
    <mergeCell ref="A8:L8"/>
  </mergeCells>
  <pageMargins left="0.7" right="0.7" top="0.75" bottom="0.75" header="0.3" footer="0.3"/>
  <pageSetup paperSize="9" scale="8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Дударківський БК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2020-12-17T11:10:48Z</cp:lastPrinted>
  <dcterms:created xsi:type="dcterms:W3CDTF">2015-06-05T18:19:34Z</dcterms:created>
  <dcterms:modified xsi:type="dcterms:W3CDTF">2021-02-16T09:17:00Z</dcterms:modified>
</cp:coreProperties>
</file>