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-120" yWindow="-120" windowWidth="29040" windowHeight="15840"/>
  </bookViews>
  <sheets>
    <sheet name="ВО. БК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2" l="1"/>
  <c r="L10" i="2" s="1"/>
  <c r="J13" i="2"/>
  <c r="K13" i="2" s="1"/>
  <c r="L13" i="2" s="1"/>
  <c r="I11" i="2"/>
  <c r="K11" i="2" s="1"/>
  <c r="L11" i="2" s="1"/>
  <c r="I10" i="2"/>
  <c r="I12" i="2"/>
  <c r="K12" i="2" s="1"/>
  <c r="L12" i="2" s="1"/>
  <c r="H12" i="2"/>
  <c r="H14" i="2" s="1"/>
  <c r="G12" i="2"/>
  <c r="G14" i="2" s="1"/>
  <c r="F14" i="2"/>
  <c r="D14" i="2"/>
  <c r="L14" i="2" l="1"/>
  <c r="J14" i="2"/>
  <c r="K14" i="2"/>
  <c r="I14" i="2"/>
</calcChain>
</file>

<file path=xl/sharedStrings.xml><?xml version="1.0" encoding="utf-8"?>
<sst xmlns="http://schemas.openxmlformats.org/spreadsheetml/2006/main" count="26" uniqueCount="26">
  <si>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</si>
  <si>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</si>
  <si>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</si>
  <si>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</si>
  <si>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</si>
  <si>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Посадовий оклад</t>
  </si>
  <si>
    <t>Тарифний розряд</t>
  </si>
  <si>
    <t>Разом</t>
  </si>
  <si>
    <t>Доплата до МЗП</t>
  </si>
  <si>
    <t xml:space="preserve">Фонд заробітної плати за 6 місяців </t>
  </si>
  <si>
    <t>Головний бухгалтер</t>
  </si>
  <si>
    <t>Керівник структурного підрозділу - директор</t>
  </si>
  <si>
    <t>Художній керівник</t>
  </si>
  <si>
    <t>Керівник народного аматорського фольклорного ансамблю " Червона калина"</t>
  </si>
  <si>
    <t>Прибиральник службових приміщень</t>
  </si>
  <si>
    <t>Група 3</t>
  </si>
  <si>
    <t>1229.3</t>
  </si>
  <si>
    <t>1229.6</t>
  </si>
  <si>
    <t>2453.2</t>
  </si>
  <si>
    <t>Надбавка за звання Наказ № 745</t>
  </si>
  <si>
    <t>Надбавка за вислугу років  10 % Постанова № 1026</t>
  </si>
  <si>
    <t>Надбавка про складність та напруженість  50% Наказ № 745</t>
  </si>
  <si>
    <t xml:space="preserve">Штатний розпис на 01.01.2021 р. </t>
  </si>
  <si>
    <t>В. Олександрівський сільський будинок культури</t>
  </si>
  <si>
    <t>Сільський голова</t>
  </si>
  <si>
    <t>Додаток №    до Рішення Пристоличної сільської ради №     від 24.12.2020р.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</si>
</sst>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tabSelected="1" zoomScaleNormal="100" workbookViewId="0">
      <selection activeCell="P10" sqref="P10"/>
    </sheetView>
  </sheetViews>
  <sheetFormatPr defaultRowHeight="15" x14ac:dyDescent="0.25"/>
  <cols>
    <col min="2" max="2" width="20.5703125" customWidth="1"/>
    <col min="3" max="3" width="12.7109375" customWidth="1"/>
    <col min="4" max="4" width="11.28515625" customWidth="1"/>
    <col min="5" max="5" width="8.28515625" customWidth="1"/>
    <col min="6" max="6" width="12.28515625" customWidth="1"/>
    <col min="7" max="7" width="12.140625" customWidth="1"/>
    <col min="8" max="8" width="10.5703125" customWidth="1"/>
    <col min="9" max="9" width="11.140625" customWidth="1"/>
    <col min="10" max="10" width="10.5703125" customWidth="1"/>
  </cols>
  <sheetData>
    <row r="2" spans="1:12" ht="30" customHeight="1" x14ac:dyDescent="0.25">
      <c r="A2" s="10"/>
      <c r="B2" s="10"/>
      <c r="C2" s="10"/>
      <c r="D2" s="10"/>
      <c r="G2" s="13" t="s">
        <v>25</v>
      </c>
      <c r="H2" s="13"/>
      <c r="I2" s="13"/>
      <c r="J2" s="13"/>
      <c r="K2" s="13"/>
    </row>
    <row r="3" spans="1:12" x14ac:dyDescent="0.25">
      <c r="G3" s="12"/>
      <c r="H3" s="12"/>
      <c r="I3" s="12"/>
      <c r="J3" s="12"/>
    </row>
    <row r="4" spans="1:12" x14ac:dyDescent="0.25">
      <c r="B4" s="9" t="s">
        <v>15</v>
      </c>
      <c r="G4" s="12"/>
      <c r="H4" s="12"/>
      <c r="I4" s="12"/>
      <c r="J4" s="12"/>
      <c r="K4" s="12"/>
      <c r="L4" s="12"/>
    </row>
    <row r="5" spans="1:12" x14ac:dyDescent="0.25">
      <c r="A5" s="11" t="s">
        <v>22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12" x14ac:dyDescent="0.25">
      <c r="A6" s="11" t="s">
        <v>23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x14ac:dyDescent="0.25">
      <c r="G7" s="12"/>
      <c r="H7" s="12"/>
      <c r="I7" s="12"/>
      <c r="J7" s="12"/>
    </row>
    <row r="8" spans="1:12" ht="116.25" customHeight="1" x14ac:dyDescent="0.25">
      <c r="A8" s="1" t="s">
        <v>0</v>
      </c>
      <c r="B8" s="1" t="s">
        <v>1</v>
      </c>
      <c r="C8" s="2" t="s">
        <v>2</v>
      </c>
      <c r="D8" s="2" t="s">
        <v>3</v>
      </c>
      <c r="E8" s="2" t="s">
        <v>6</v>
      </c>
      <c r="F8" s="2" t="s">
        <v>5</v>
      </c>
      <c r="G8" s="2" t="s">
        <v>19</v>
      </c>
      <c r="H8" s="2" t="s">
        <v>20</v>
      </c>
      <c r="I8" s="2" t="s">
        <v>21</v>
      </c>
      <c r="J8" s="2" t="s">
        <v>8</v>
      </c>
      <c r="K8" s="2" t="s">
        <v>4</v>
      </c>
      <c r="L8" s="2" t="s">
        <v>9</v>
      </c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60" x14ac:dyDescent="0.25">
      <c r="A10" s="3">
        <v>1</v>
      </c>
      <c r="B10" s="8" t="s">
        <v>11</v>
      </c>
      <c r="C10" s="3" t="s">
        <v>16</v>
      </c>
      <c r="D10" s="3">
        <v>1</v>
      </c>
      <c r="E10" s="3">
        <v>13</v>
      </c>
      <c r="F10" s="5">
        <v>6061</v>
      </c>
      <c r="G10" s="5"/>
      <c r="H10" s="5"/>
      <c r="I10" s="5">
        <f>F10*50%</f>
        <v>3030.5</v>
      </c>
      <c r="J10" s="3"/>
      <c r="K10" s="5">
        <f>J10+I10+H10+G10+F10</f>
        <v>9091.5</v>
      </c>
      <c r="L10" s="5">
        <f>K10*12</f>
        <v>109098</v>
      </c>
    </row>
    <row r="11" spans="1:12" x14ac:dyDescent="0.25">
      <c r="A11" s="3">
        <v>2</v>
      </c>
      <c r="B11" s="3" t="s">
        <v>12</v>
      </c>
      <c r="C11" s="3" t="s">
        <v>17</v>
      </c>
      <c r="D11" s="3">
        <v>1</v>
      </c>
      <c r="E11" s="3">
        <v>12</v>
      </c>
      <c r="F11" s="5">
        <v>5660</v>
      </c>
      <c r="G11" s="5"/>
      <c r="H11" s="5"/>
      <c r="I11" s="5">
        <f>F11*50%</f>
        <v>2830</v>
      </c>
      <c r="J11" s="3"/>
      <c r="K11" s="5">
        <f t="shared" ref="K11:K13" si="0">J11+I11+H11+G11+F11</f>
        <v>8490</v>
      </c>
      <c r="L11" s="5">
        <f>K11*12</f>
        <v>101880</v>
      </c>
    </row>
    <row r="12" spans="1:12" ht="75" x14ac:dyDescent="0.25">
      <c r="A12" s="3">
        <v>3</v>
      </c>
      <c r="B12" s="8" t="s">
        <v>13</v>
      </c>
      <c r="C12" s="3" t="s">
        <v>18</v>
      </c>
      <c r="D12" s="3">
        <v>1</v>
      </c>
      <c r="E12" s="3">
        <v>10</v>
      </c>
      <c r="F12" s="5">
        <v>4859</v>
      </c>
      <c r="G12" s="5">
        <f>F12*10%</f>
        <v>485.90000000000003</v>
      </c>
      <c r="H12" s="5">
        <f>F12*10%</f>
        <v>485.90000000000003</v>
      </c>
      <c r="I12" s="5">
        <f>F12*50%</f>
        <v>2429.5</v>
      </c>
      <c r="J12" s="3"/>
      <c r="K12" s="5">
        <f t="shared" si="0"/>
        <v>8260.2999999999993</v>
      </c>
      <c r="L12" s="5">
        <f>K12*12</f>
        <v>99123.599999999991</v>
      </c>
    </row>
    <row r="13" spans="1:12" ht="45" x14ac:dyDescent="0.25">
      <c r="A13" s="3">
        <v>4</v>
      </c>
      <c r="B13" s="8" t="s">
        <v>14</v>
      </c>
      <c r="C13" s="3">
        <v>9132</v>
      </c>
      <c r="D13" s="3">
        <v>0.5</v>
      </c>
      <c r="E13" s="3">
        <v>2</v>
      </c>
      <c r="F13" s="5">
        <v>1455</v>
      </c>
      <c r="G13" s="3"/>
      <c r="H13" s="3"/>
      <c r="I13" s="3"/>
      <c r="J13" s="5">
        <f>3000-F13</f>
        <v>1545</v>
      </c>
      <c r="K13" s="5">
        <f t="shared" si="0"/>
        <v>3000</v>
      </c>
      <c r="L13" s="5">
        <f>K13*12</f>
        <v>36000</v>
      </c>
    </row>
    <row r="14" spans="1:12" x14ac:dyDescent="0.25">
      <c r="A14" s="3"/>
      <c r="B14" s="3" t="s">
        <v>7</v>
      </c>
      <c r="C14" s="3"/>
      <c r="D14" s="3">
        <f>D13+D12+D11+D10</f>
        <v>3.5</v>
      </c>
      <c r="E14" s="3"/>
      <c r="F14" s="3">
        <f t="shared" ref="F14:L14" si="1">F13+F12+F11+F10</f>
        <v>18035</v>
      </c>
      <c r="G14" s="5">
        <f t="shared" si="1"/>
        <v>485.90000000000003</v>
      </c>
      <c r="H14" s="5">
        <f t="shared" si="1"/>
        <v>485.90000000000003</v>
      </c>
      <c r="I14" s="3">
        <f t="shared" si="1"/>
        <v>8290</v>
      </c>
      <c r="J14" s="3">
        <f t="shared" si="1"/>
        <v>1545</v>
      </c>
      <c r="K14" s="5">
        <f t="shared" si="1"/>
        <v>28841.8</v>
      </c>
      <c r="L14" s="5">
        <f t="shared" si="1"/>
        <v>346101.6</v>
      </c>
    </row>
    <row r="16" spans="1:12" x14ac:dyDescent="0.25">
      <c r="K16" s="7"/>
    </row>
    <row r="17" spans="2:2" x14ac:dyDescent="0.25">
      <c r="B17" s="6" t="s">
        <v>24</v>
      </c>
    </row>
    <row r="19" spans="2:2" x14ac:dyDescent="0.25">
      <c r="B19" t="s">
        <v>10</v>
      </c>
    </row>
  </sheetData>
  <mergeCells count="7">
    <mergeCell ref="G7:J7"/>
    <mergeCell ref="A2:D2"/>
    <mergeCell ref="G3:J3"/>
    <mergeCell ref="G4:L4"/>
    <mergeCell ref="A5:L5"/>
    <mergeCell ref="A6:L6"/>
    <mergeCell ref="G2:K2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ВО. БК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2020-12-17T11:10:48Z</cp:lastPrinted>
  <dcterms:created xsi:type="dcterms:W3CDTF">2015-06-05T18:19:34Z</dcterms:created>
  <dcterms:modified xsi:type="dcterms:W3CDTF">2020-12-23T13:15:50Z</dcterms:modified>
</cp:coreProperties>
</file>