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тоня\"/>
    </mc:Choice>
  </mc:AlternateContent>
  <bookViews>
    <workbookView xWindow="0" yWindow="0" windowWidth="15345" windowHeight="675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1" l="1"/>
  <c r="D23" i="1"/>
  <c r="D22" i="1"/>
  <c r="D49" i="1" l="1"/>
  <c r="D41" i="1"/>
  <c r="D45" i="1" l="1"/>
  <c r="D46" i="1"/>
  <c r="D48" i="1" l="1"/>
  <c r="D34" i="1" l="1"/>
  <c r="D33" i="1" s="1"/>
</calcChain>
</file>

<file path=xl/sharedStrings.xml><?xml version="1.0" encoding="utf-8"?>
<sst xmlns="http://schemas.openxmlformats.org/spreadsheetml/2006/main" count="82" uniqueCount="44">
  <si>
    <t>Міжбюджетні трансферти на 2024 рік</t>
  </si>
  <si>
    <t>2154200000</t>
  </si>
  <si>
    <t>(код бюджету)</t>
  </si>
  <si>
    <t xml:space="preserve">      1. Показники міжбюджетних трансфертів з інших бюджетів</t>
  </si>
  <si>
    <t>(грн)</t>
  </si>
  <si>
    <t>Код Класифікації доходу бюджету/ Код бюджету</t>
  </si>
  <si>
    <t>Найменування трансферту/ Найменування бюджету – надавача міжбюджетного трансферту</t>
  </si>
  <si>
    <t>Усього</t>
  </si>
  <si>
    <t>І. Трансферти до загального фонду бюджету</t>
  </si>
  <si>
    <t>41020100</t>
  </si>
  <si>
    <t>Базова дотація</t>
  </si>
  <si>
    <t>9900000000</t>
  </si>
  <si>
    <t>Державний бюджет</t>
  </si>
  <si>
    <t>41021400</t>
  </si>
  <si>
    <t>Додаткова дотація з державного бюджету місцевим бюджетам на здійснення повноважень органів місцевого самоврядування на деокупованих, тимчасово окупованих та інших територіях України, що зазнали негативного впливу у зв`язку з повномасштабною збройною агресією Російської Федерації</t>
  </si>
  <si>
    <t>41033900</t>
  </si>
  <si>
    <t>Освітня субвенція з державного бюджету місцевим бюджетам</t>
  </si>
  <si>
    <t>41040200</t>
  </si>
  <si>
    <t>Дотація з місцевого бюджету на здійснення переданих з державного бюджету видатків з утримання закладів освіти та охорони здоров`я за рахунок відповідної додаткової дотації з державного бюджету</t>
  </si>
  <si>
    <t>2110000000</t>
  </si>
  <si>
    <t>Обласний бюджет Херсонської області</t>
  </si>
  <si>
    <t>ІІ. Трансферти до спеціального фонду бюджету</t>
  </si>
  <si>
    <t>X</t>
  </si>
  <si>
    <t xml:space="preserve">УСЬОГО за розділом І та ІІ, у тому числі: </t>
  </si>
  <si>
    <t>загальний фонд</t>
  </si>
  <si>
    <t>спеціальний фонд</t>
  </si>
  <si>
    <t xml:space="preserve">      2. Показники міжбюджетних трансфертів іншим бюджетам</t>
  </si>
  <si>
    <t>Код Програмної класифікації видатків та кредитування місцевого бюджету/ Код бюджету</t>
  </si>
  <si>
    <t xml:space="preserve">Код типової програмної класифікації видатків та кредитування місцевого бюджету </t>
  </si>
  <si>
    <t>Найменування трансферту/ Найменування бюджету – отримувача міжбюджетного трансферту</t>
  </si>
  <si>
    <t>І. Трансферти із загального фонду бюджету</t>
  </si>
  <si>
    <t>ІІ. Трансферти із спеціального фонду бюджету</t>
  </si>
  <si>
    <t>Начальник Фінансового відділу Лазурненської с/р                                                   Антоніна ЛІСОВЕЦЬ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</si>
  <si>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</si>
  <si>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державному бюджету на виконання програм соціально-економічного розвитку регіонів</t>
  </si>
  <si>
    <t>9770</t>
  </si>
  <si>
    <t>Інші субвенції з місцевого бюджету</t>
  </si>
  <si>
    <t>2155400000</t>
  </si>
  <si>
    <t>Бюджет Чорнобаївської сільської територіальної громади.                                                                                                                                Для придбання безпілотних авіаційних комплексів.</t>
  </si>
  <si>
    <t>Обласний бюджет Херсонської області.                                                                                                                                           Співфінансування заходів обласної програми "Розвиток людського капіталу Херсонської області на 2017-2024 роки" на погашення заборгованості за навчання в закладах вищої освіти у м. Херсон демобілізованих військовослужбовців, які проходили службу в зоні проведення антитерористичної операції/операції Об'єднаних сил</t>
  </si>
  <si>
    <t>на заробітну плату з нарахуваннями педагогічним працівникам закладів загальної середньої освіти, яким оголошено простій</t>
  </si>
  <si>
    <r>
      <t>Обласний бюджет Херсонської області.                                                                                                                                                                       Надання матеріально-технічної допомоги Херсонському обласному територіальному центру комплектування та соціальної підтримки, а саме:придбання комп</t>
    </r>
    <r>
      <rPr>
        <sz val="10"/>
        <color theme="1"/>
        <rFont val="Calibri"/>
        <family val="2"/>
        <charset val="204"/>
      </rPr>
      <t>'</t>
    </r>
    <r>
      <rPr>
        <sz val="10"/>
        <color theme="1"/>
        <rFont val="Calibri"/>
        <family val="2"/>
        <charset val="204"/>
        <scheme val="minor"/>
      </rPr>
      <t>ютерної техніки,програмного забезпечення, запасних частин до автомобільної техніки та оплату послуг з ремонту та обслуговування автомобілів тощо.</t>
    </r>
  </si>
  <si>
    <t>ПРОЕКТ</t>
  </si>
  <si>
    <t xml:space="preserve">Додаток 5                                   до розпорядження начальника Лазурненської селищної військової адміністрації від .08.2024 року 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</si>
</sst>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\-#,##0.00;#,&quot;-&quot;"/>
  </numFmts>
  <fonts count="10">
    <font>
      <sz val="10"/>
      <color theme="1"/>
      <name val="Calibri"/>
      <family val="2"/>
      <charset val="204"/>
      <scheme val="minor"/>
    </font>
    <font>
      <sz val="10"/>
      <color theme="1"/>
      <name val="Шрифт текста"/>
      <family val="2"/>
      <charset val="204"/>
    </font>
    <font>
      <b/>
      <sz val="10"/>
      <color theme="1"/>
      <name val="Calibri"/>
      <family val="2"/>
      <charset val="204"/>
      <scheme val="minor"/>
    </font>
    <font>
      <b/>
      <u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/>
    <xf numFmtId="0" fontId="4" fillId="0" borderId="0" xfId="0" applyFont="1" applyAlignment="1">
      <alignment horizontal="left"/>
    </xf>
    <xf numFmtId="0" fontId="0" fillId="0" borderId="1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164" fontId="0" fillId="0" borderId="3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/>
    </xf>
    <xf numFmtId="0" fontId="7" fillId="0" borderId="0" xfId="0" applyFont="1"/>
    <xf numFmtId="0" fontId="7" fillId="0" borderId="0" xfId="0" applyFont="1" applyAlignment="1"/>
    <xf numFmtId="0" fontId="2" fillId="0" borderId="2" xfId="0" applyFont="1" applyFill="1" applyBorder="1" applyAlignment="1">
      <alignment horizontal="center" vertical="center"/>
    </xf>
    <xf numFmtId="0" fontId="2" fillId="0" borderId="2" xfId="0" quotePrefix="1" applyFont="1" applyFill="1" applyBorder="1" applyAlignment="1">
      <alignment horizontal="centerContinuous" vertical="center" wrapText="1"/>
    </xf>
    <xf numFmtId="0" fontId="2" fillId="0" borderId="6" xfId="0" applyFont="1" applyFill="1" applyBorder="1" applyAlignment="1">
      <alignment horizontal="centerContinuous" vertical="center"/>
    </xf>
    <xf numFmtId="164" fontId="2" fillId="0" borderId="6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Continuous" vertical="center" wrapText="1"/>
    </xf>
    <xf numFmtId="0" fontId="0" fillId="0" borderId="6" xfId="0" applyFill="1" applyBorder="1" applyAlignment="1">
      <alignment horizontal="centerContinuous" vertical="center"/>
    </xf>
    <xf numFmtId="164" fontId="0" fillId="0" borderId="6" xfId="0" applyNumberForma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left" vertical="center"/>
    </xf>
    <xf numFmtId="164" fontId="2" fillId="0" borderId="6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Continuous" vertical="center"/>
    </xf>
    <xf numFmtId="0" fontId="2" fillId="0" borderId="3" xfId="0" applyFont="1" applyFill="1" applyBorder="1" applyAlignment="1">
      <alignment horizontal="left" vertical="center"/>
    </xf>
    <xf numFmtId="164" fontId="2" fillId="0" borderId="3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Continuous" vertical="center"/>
    </xf>
    <xf numFmtId="0" fontId="2" fillId="0" borderId="4" xfId="0" applyFont="1" applyFill="1" applyBorder="1" applyAlignment="1">
      <alignment horizontal="left" vertical="center"/>
    </xf>
    <xf numFmtId="164" fontId="2" fillId="0" borderId="4" xfId="0" applyNumberFormat="1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Continuous" vertical="center" wrapText="1"/>
    </xf>
    <xf numFmtId="0" fontId="0" fillId="0" borderId="5" xfId="0" applyFill="1" applyBorder="1" applyAlignment="1">
      <alignment horizontal="centerContinuous" vertical="center"/>
    </xf>
    <xf numFmtId="164" fontId="0" fillId="0" borderId="5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64" fontId="2" fillId="0" borderId="5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/>
    </xf>
    <xf numFmtId="164" fontId="0" fillId="0" borderId="5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 vertical="center"/>
    </xf>
    <xf numFmtId="4" fontId="8" fillId="0" borderId="3" xfId="0" applyNumberFormat="1" applyFont="1" applyFill="1" applyBorder="1" applyAlignment="1">
      <alignment horizontal="center"/>
    </xf>
    <xf numFmtId="0" fontId="2" fillId="0" borderId="3" xfId="1" applyFont="1" applyBorder="1" applyAlignment="1">
      <alignment horizontal="centerContinuous" vertical="center"/>
    </xf>
    <xf numFmtId="0" fontId="2" fillId="0" borderId="3" xfId="1" quotePrefix="1" applyFont="1" applyBorder="1" applyAlignment="1">
      <alignment horizontal="centerContinuous" vertical="center" wrapText="1"/>
    </xf>
    <xf numFmtId="0" fontId="8" fillId="0" borderId="3" xfId="1" applyFont="1" applyBorder="1" applyAlignment="1">
      <alignment horizontal="centerContinuous" vertical="center"/>
    </xf>
    <xf numFmtId="0" fontId="0" fillId="0" borderId="3" xfId="1" applyFont="1" applyBorder="1" applyAlignment="1">
      <alignment horizontal="centerContinuous" vertical="center" wrapText="1"/>
    </xf>
    <xf numFmtId="0" fontId="8" fillId="0" borderId="3" xfId="1" applyFont="1" applyBorder="1" applyAlignment="1">
      <alignment horizontal="center" vertical="center"/>
    </xf>
    <xf numFmtId="0" fontId="0" fillId="0" borderId="3" xfId="1" quotePrefix="1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wrapText="1"/>
    </xf>
    <xf numFmtId="4" fontId="0" fillId="0" borderId="3" xfId="0" applyNumberFormat="1" applyFont="1" applyFill="1" applyBorder="1" applyAlignment="1">
      <alignment horizontal="center"/>
    </xf>
    <xf numFmtId="164" fontId="5" fillId="0" borderId="2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164" fontId="5" fillId="0" borderId="6" xfId="0" applyNumberFormat="1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49" fontId="0" fillId="0" borderId="0" xfId="0" applyNumberFormat="1" applyAlignment="1">
      <alignment horizontal="left" vertical="center" wrapText="1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quotePrefix="1" applyFont="1" applyAlignment="1">
      <alignment horizontal="center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2">
    <cellStyle name="Звичайний" xfId="0" builtinId="0"/>
    <cellStyle name="Звичайни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5"/>
  <sheetViews>
    <sheetView tabSelected="1" topLeftCell="A24" workbookViewId="0">
      <selection activeCell="D8" sqref="D8"/>
    </sheetView>
  </sheetViews>
  <sheetFormatPr defaultRowHeight="12.75"/>
  <cols>
    <col min="1" max="2" width="20.7109375" customWidth="1"/>
    <col min="3" max="3" width="100.7109375" customWidth="1"/>
    <col min="4" max="4" width="20.7109375" customWidth="1"/>
  </cols>
  <sheetData>
    <row r="1" spans="1:4" ht="12.75" customHeight="1">
      <c r="A1" s="2"/>
      <c r="C1" s="39"/>
      <c r="D1" s="60" t="s">
        <v>43</v>
      </c>
    </row>
    <row r="2" spans="1:4">
      <c r="C2" s="39"/>
      <c r="D2" s="60"/>
    </row>
    <row r="3" spans="1:4">
      <c r="C3" s="39"/>
      <c r="D3" s="60"/>
    </row>
    <row r="4" spans="1:4" ht="52.5" customHeight="1">
      <c r="C4" s="39" t="s">
        <v>42</v>
      </c>
      <c r="D4" s="60"/>
    </row>
    <row r="5" spans="1:4" ht="15.75">
      <c r="A5" s="62" t="s">
        <v>0</v>
      </c>
      <c r="B5" s="63"/>
      <c r="C5" s="63"/>
      <c r="D5" s="63"/>
    </row>
    <row r="6" spans="1:4">
      <c r="A6" s="64" t="s">
        <v>1</v>
      </c>
      <c r="B6" s="61"/>
      <c r="C6" s="61"/>
      <c r="D6" s="61"/>
    </row>
    <row r="7" spans="1:4">
      <c r="A7" s="61" t="s">
        <v>2</v>
      </c>
      <c r="B7" s="61"/>
      <c r="C7" s="61"/>
      <c r="D7" s="61"/>
    </row>
    <row r="8" spans="1:4" ht="21.95" customHeight="1">
      <c r="A8" s="3" t="s">
        <v>3</v>
      </c>
    </row>
    <row r="9" spans="1:4">
      <c r="D9" s="1" t="s">
        <v>4</v>
      </c>
    </row>
    <row r="10" spans="1:4" ht="38.25">
      <c r="A10" s="7" t="s">
        <v>5</v>
      </c>
      <c r="B10" s="65" t="s">
        <v>6</v>
      </c>
      <c r="C10" s="66"/>
      <c r="D10" s="8" t="s">
        <v>7</v>
      </c>
    </row>
    <row r="11" spans="1:4">
      <c r="A11" s="4">
        <v>1</v>
      </c>
      <c r="B11" s="67">
        <v>2</v>
      </c>
      <c r="C11" s="68"/>
      <c r="D11" s="9">
        <v>3</v>
      </c>
    </row>
    <row r="12" spans="1:4">
      <c r="A12" s="69" t="s">
        <v>8</v>
      </c>
      <c r="B12" s="70"/>
      <c r="C12" s="70"/>
      <c r="D12" s="70"/>
    </row>
    <row r="13" spans="1:4">
      <c r="A13" s="14" t="s">
        <v>9</v>
      </c>
      <c r="B13" s="15" t="s">
        <v>10</v>
      </c>
      <c r="C13" s="16"/>
      <c r="D13" s="17">
        <v>12388100</v>
      </c>
    </row>
    <row r="14" spans="1:4">
      <c r="A14" s="18" t="s">
        <v>11</v>
      </c>
      <c r="B14" s="19" t="s">
        <v>12</v>
      </c>
      <c r="C14" s="20"/>
      <c r="D14" s="21">
        <v>12388100</v>
      </c>
    </row>
    <row r="15" spans="1:4" ht="38.25">
      <c r="A15" s="14" t="s">
        <v>13</v>
      </c>
      <c r="B15" s="15" t="s">
        <v>14</v>
      </c>
      <c r="C15" s="16"/>
      <c r="D15" s="17">
        <v>3009000</v>
      </c>
    </row>
    <row r="16" spans="1:4">
      <c r="A16" s="18" t="s">
        <v>11</v>
      </c>
      <c r="B16" s="19" t="s">
        <v>12</v>
      </c>
      <c r="C16" s="20"/>
      <c r="D16" s="21">
        <v>3009000</v>
      </c>
    </row>
    <row r="17" spans="1:4">
      <c r="A17" s="14" t="s">
        <v>15</v>
      </c>
      <c r="B17" s="15" t="s">
        <v>16</v>
      </c>
      <c r="C17" s="16"/>
      <c r="D17" s="17">
        <v>4727900</v>
      </c>
    </row>
    <row r="18" spans="1:4">
      <c r="A18" s="18" t="s">
        <v>11</v>
      </c>
      <c r="B18" s="19" t="s">
        <v>12</v>
      </c>
      <c r="C18" s="20"/>
      <c r="D18" s="21">
        <v>4727900</v>
      </c>
    </row>
    <row r="19" spans="1:4" ht="25.5">
      <c r="A19" s="14" t="s">
        <v>17</v>
      </c>
      <c r="B19" s="15" t="s">
        <v>18</v>
      </c>
      <c r="C19" s="16"/>
      <c r="D19" s="17">
        <v>150300</v>
      </c>
    </row>
    <row r="20" spans="1:4">
      <c r="A20" s="33" t="s">
        <v>19</v>
      </c>
      <c r="B20" s="34" t="s">
        <v>20</v>
      </c>
      <c r="C20" s="35"/>
      <c r="D20" s="36">
        <v>150300</v>
      </c>
    </row>
    <row r="21" spans="1:4">
      <c r="A21" s="37">
        <v>41051000</v>
      </c>
      <c r="B21" s="73" t="s">
        <v>33</v>
      </c>
      <c r="C21" s="74"/>
      <c r="D21" s="38">
        <f>225208+225208+225208+231620+222891+916782+6294</f>
        <v>2053211</v>
      </c>
    </row>
    <row r="22" spans="1:4">
      <c r="A22" s="37"/>
      <c r="B22" s="75" t="s">
        <v>40</v>
      </c>
      <c r="C22" s="76"/>
      <c r="D22" s="41">
        <f>225208+225208+225208+231620+222891+916782+6294</f>
        <v>2053211</v>
      </c>
    </row>
    <row r="23" spans="1:4">
      <c r="A23" s="33" t="s">
        <v>19</v>
      </c>
      <c r="B23" s="34" t="s">
        <v>20</v>
      </c>
      <c r="C23" s="35"/>
      <c r="D23" s="41">
        <f>225208+225208+225208+231620+222891+916782+6294</f>
        <v>2053211</v>
      </c>
    </row>
    <row r="24" spans="1:4">
      <c r="A24" s="69" t="s">
        <v>21</v>
      </c>
      <c r="B24" s="70"/>
      <c r="C24" s="70"/>
      <c r="D24" s="70"/>
    </row>
    <row r="25" spans="1:4" hidden="1">
      <c r="A25" s="14" t="s">
        <v>9</v>
      </c>
      <c r="B25" s="15" t="s">
        <v>10</v>
      </c>
      <c r="C25" s="16"/>
      <c r="D25" s="17">
        <v>0</v>
      </c>
    </row>
    <row r="26" spans="1:4" hidden="1">
      <c r="A26" s="18" t="s">
        <v>11</v>
      </c>
      <c r="B26" s="19" t="s">
        <v>12</v>
      </c>
      <c r="C26" s="20"/>
      <c r="D26" s="21">
        <v>0</v>
      </c>
    </row>
    <row r="27" spans="1:4" ht="38.25" hidden="1">
      <c r="A27" s="14" t="s">
        <v>13</v>
      </c>
      <c r="B27" s="15" t="s">
        <v>14</v>
      </c>
      <c r="C27" s="16"/>
      <c r="D27" s="17">
        <v>0</v>
      </c>
    </row>
    <row r="28" spans="1:4" hidden="1">
      <c r="A28" s="18" t="s">
        <v>11</v>
      </c>
      <c r="B28" s="19" t="s">
        <v>12</v>
      </c>
      <c r="C28" s="20"/>
      <c r="D28" s="21">
        <v>0</v>
      </c>
    </row>
    <row r="29" spans="1:4" hidden="1">
      <c r="A29" s="14" t="s">
        <v>15</v>
      </c>
      <c r="B29" s="15" t="s">
        <v>16</v>
      </c>
      <c r="C29" s="16"/>
      <c r="D29" s="17">
        <v>0</v>
      </c>
    </row>
    <row r="30" spans="1:4" hidden="1">
      <c r="A30" s="18" t="s">
        <v>11</v>
      </c>
      <c r="B30" s="19" t="s">
        <v>12</v>
      </c>
      <c r="C30" s="20"/>
      <c r="D30" s="21">
        <v>0</v>
      </c>
    </row>
    <row r="31" spans="1:4" ht="25.5" hidden="1">
      <c r="A31" s="14" t="s">
        <v>17</v>
      </c>
      <c r="B31" s="15" t="s">
        <v>18</v>
      </c>
      <c r="C31" s="16"/>
      <c r="D31" s="17">
        <v>0</v>
      </c>
    </row>
    <row r="32" spans="1:4" hidden="1">
      <c r="A32" s="18" t="s">
        <v>19</v>
      </c>
      <c r="B32" s="19" t="s">
        <v>20</v>
      </c>
      <c r="C32" s="20"/>
      <c r="D32" s="21">
        <v>0</v>
      </c>
    </row>
    <row r="33" spans="1:4">
      <c r="A33" s="22" t="s">
        <v>22</v>
      </c>
      <c r="B33" s="23" t="s">
        <v>23</v>
      </c>
      <c r="C33" s="16"/>
      <c r="D33" s="24">
        <f>SUM(D34+D35)</f>
        <v>22328511</v>
      </c>
    </row>
    <row r="34" spans="1:4">
      <c r="A34" s="22" t="s">
        <v>22</v>
      </c>
      <c r="B34" s="23" t="s">
        <v>24</v>
      </c>
      <c r="C34" s="16"/>
      <c r="D34" s="24">
        <f>SUM(D13+D15+D17+D19+D21)</f>
        <v>22328511</v>
      </c>
    </row>
    <row r="35" spans="1:4">
      <c r="A35" s="22" t="s">
        <v>22</v>
      </c>
      <c r="B35" s="23" t="s">
        <v>25</v>
      </c>
      <c r="C35" s="16"/>
      <c r="D35" s="24"/>
    </row>
    <row r="37" spans="1:4" ht="21.95" customHeight="1">
      <c r="A37" s="3" t="s">
        <v>26</v>
      </c>
      <c r="D37" s="1" t="s">
        <v>4</v>
      </c>
    </row>
    <row r="38" spans="1:4" ht="63.75">
      <c r="A38" s="6" t="s">
        <v>27</v>
      </c>
      <c r="B38" s="6" t="s">
        <v>28</v>
      </c>
      <c r="C38" s="6" t="s">
        <v>29</v>
      </c>
      <c r="D38" s="6" t="s">
        <v>7</v>
      </c>
    </row>
    <row r="39" spans="1:4">
      <c r="A39" s="5">
        <v>1</v>
      </c>
      <c r="B39" s="5">
        <v>2</v>
      </c>
      <c r="C39" s="5">
        <v>3</v>
      </c>
      <c r="D39" s="5">
        <v>4</v>
      </c>
    </row>
    <row r="40" spans="1:4">
      <c r="A40" s="71" t="s">
        <v>30</v>
      </c>
      <c r="B40" s="72"/>
      <c r="C40" s="72"/>
      <c r="D40" s="72"/>
    </row>
    <row r="41" spans="1:4">
      <c r="A41" s="46">
        <v>3719770</v>
      </c>
      <c r="B41" s="46" t="s">
        <v>35</v>
      </c>
      <c r="C41" s="47" t="s">
        <v>36</v>
      </c>
      <c r="D41" s="40">
        <f>700000+3086.25+100000</f>
        <v>803086.25</v>
      </c>
    </row>
    <row r="42" spans="1:4" ht="51">
      <c r="A42" s="50">
        <v>2110000000</v>
      </c>
      <c r="B42" s="50">
        <v>9770</v>
      </c>
      <c r="C42" s="51" t="s">
        <v>39</v>
      </c>
      <c r="D42" s="53">
        <v>3086.25</v>
      </c>
    </row>
    <row r="43" spans="1:4" ht="51">
      <c r="A43" s="50">
        <v>2110000000</v>
      </c>
      <c r="B43" s="50">
        <v>9770</v>
      </c>
      <c r="C43" s="51" t="s">
        <v>41</v>
      </c>
      <c r="D43" s="53">
        <v>100000</v>
      </c>
    </row>
    <row r="44" spans="1:4" ht="25.5">
      <c r="A44" s="48" t="s">
        <v>37</v>
      </c>
      <c r="B44" s="48" t="s">
        <v>35</v>
      </c>
      <c r="C44" s="49" t="s">
        <v>38</v>
      </c>
      <c r="D44" s="45">
        <v>700000</v>
      </c>
    </row>
    <row r="45" spans="1:4" ht="15" customHeight="1">
      <c r="A45" s="42">
        <v>3719800</v>
      </c>
      <c r="B45" s="42">
        <v>9800</v>
      </c>
      <c r="C45" s="52" t="s">
        <v>34</v>
      </c>
      <c r="D45" s="40">
        <f>2000000+393000+2000000+100000</f>
        <v>4493000</v>
      </c>
    </row>
    <row r="46" spans="1:4" ht="14.25" customHeight="1">
      <c r="A46" s="44" t="s">
        <v>11</v>
      </c>
      <c r="B46" s="43">
        <v>9800</v>
      </c>
      <c r="C46" s="43" t="s">
        <v>12</v>
      </c>
      <c r="D46" s="45">
        <f>2000000+393000+2000000+100000</f>
        <v>4493000</v>
      </c>
    </row>
    <row r="47" spans="1:4">
      <c r="A47" s="57" t="s">
        <v>31</v>
      </c>
      <c r="B47" s="58"/>
      <c r="C47" s="58"/>
      <c r="D47" s="59"/>
    </row>
    <row r="48" spans="1:4">
      <c r="A48" s="25" t="s">
        <v>22</v>
      </c>
      <c r="B48" s="25" t="s">
        <v>22</v>
      </c>
      <c r="C48" s="26" t="s">
        <v>23</v>
      </c>
      <c r="D48" s="27">
        <f>SUM(D41+D45)</f>
        <v>5296086.25</v>
      </c>
    </row>
    <row r="49" spans="1:5">
      <c r="A49" s="28" t="s">
        <v>22</v>
      </c>
      <c r="B49" s="28" t="s">
        <v>22</v>
      </c>
      <c r="C49" s="29" t="s">
        <v>24</v>
      </c>
      <c r="D49" s="30">
        <f>SUM(D44+D46+D42+D43)</f>
        <v>5296086.25</v>
      </c>
    </row>
    <row r="50" spans="1:5">
      <c r="A50" s="31" t="s">
        <v>22</v>
      </c>
      <c r="B50" s="31" t="s">
        <v>22</v>
      </c>
      <c r="C50" s="32" t="s">
        <v>25</v>
      </c>
      <c r="D50" s="27"/>
    </row>
    <row r="51" spans="1:5">
      <c r="A51" s="10"/>
      <c r="B51" s="10"/>
      <c r="C51" s="10"/>
      <c r="D51" s="11"/>
    </row>
    <row r="52" spans="1:5">
      <c r="A52" s="54"/>
      <c r="B52" s="55"/>
      <c r="C52" s="55"/>
      <c r="D52" s="56"/>
    </row>
    <row r="54" spans="1:5" ht="15.75">
      <c r="E54" s="13"/>
    </row>
    <row r="55" spans="1:5" ht="15.75">
      <c r="B55" s="12" t="s">
        <v>32</v>
      </c>
      <c r="C55" s="12"/>
      <c r="D55" s="13"/>
    </row>
  </sheetData>
  <mergeCells count="13">
    <mergeCell ref="A52:D52"/>
    <mergeCell ref="A47:D47"/>
    <mergeCell ref="D1:D4"/>
    <mergeCell ref="A7:D7"/>
    <mergeCell ref="A5:D5"/>
    <mergeCell ref="A6:D6"/>
    <mergeCell ref="B10:C10"/>
    <mergeCell ref="B11:C11"/>
    <mergeCell ref="A12:D12"/>
    <mergeCell ref="A24:D24"/>
    <mergeCell ref="A40:D40"/>
    <mergeCell ref="B21:C21"/>
    <mergeCell ref="B22:C22"/>
  </mergeCells>
  <pageMargins left="0.59055118110236204" right="0.59055118110236204" top="0.39370078740157499" bottom="0.39370078740157499" header="0" footer="0"/>
  <pageSetup paperSize="9" fitToHeight="500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2023-12-20T11:58:28Z</dcterms:created>
  <dcterms:modified xsi:type="dcterms:W3CDTF">2024-08-20T11:12:08Z</dcterms:modified>
</cp:coreProperties>
</file>