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7" i="1" l="1"/>
  <c r="G27" i="1"/>
  <c r="H27" i="1"/>
  <c r="I27" i="1"/>
  <c r="J27" i="1"/>
  <c r="K27" i="1"/>
  <c r="L27" i="1"/>
  <c r="M27" i="1"/>
  <c r="N27" i="1"/>
  <c r="O27" i="1"/>
  <c r="P27" i="1"/>
  <c r="E27" i="1"/>
  <c r="E16" i="1"/>
  <c r="P16" i="1" s="1"/>
  <c r="P15" i="1" s="1"/>
  <c r="P14" i="1" s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15" i="1"/>
  <c r="E14" i="1" s="1"/>
  <c r="P20" i="1"/>
  <c r="E19" i="1"/>
  <c r="P19" i="1" s="1"/>
  <c r="E20" i="1"/>
  <c r="E18" i="1" s="1"/>
  <c r="F18" i="1"/>
  <c r="G18" i="1"/>
  <c r="H18" i="1"/>
  <c r="I18" i="1"/>
  <c r="J18" i="1"/>
  <c r="K18" i="1"/>
  <c r="L18" i="1"/>
  <c r="M18" i="1"/>
  <c r="N18" i="1"/>
  <c r="O18" i="1"/>
  <c r="P18" i="1" l="1"/>
  <c r="J22" i="1"/>
  <c r="J23" i="1"/>
  <c r="J21" i="1"/>
  <c r="E23" i="1" l="1"/>
  <c r="P23" i="1" l="1"/>
  <c r="F25" i="1" l="1"/>
  <c r="G25" i="1"/>
  <c r="H25" i="1"/>
  <c r="I25" i="1"/>
  <c r="J25" i="1"/>
  <c r="K25" i="1"/>
  <c r="L25" i="1"/>
  <c r="M25" i="1"/>
  <c r="N25" i="1"/>
  <c r="O25" i="1"/>
  <c r="E22" i="1" l="1"/>
  <c r="P22" i="1" s="1"/>
  <c r="F17" i="1" l="1"/>
  <c r="G17" i="1"/>
  <c r="H17" i="1"/>
  <c r="I17" i="1"/>
  <c r="K17" i="1"/>
  <c r="L17" i="1"/>
  <c r="M17" i="1"/>
  <c r="N17" i="1"/>
  <c r="O17" i="1"/>
  <c r="F24" i="1"/>
  <c r="G24" i="1"/>
  <c r="H24" i="1"/>
  <c r="I24" i="1"/>
  <c r="J24" i="1"/>
  <c r="K24" i="1"/>
  <c r="L24" i="1"/>
  <c r="M24" i="1"/>
  <c r="N24" i="1"/>
  <c r="O24" i="1"/>
  <c r="E26" i="1" l="1"/>
  <c r="E25" i="1" s="1"/>
  <c r="E21" i="1"/>
  <c r="E17" i="1" l="1"/>
  <c r="E24" i="1"/>
  <c r="J17" i="1"/>
  <c r="P26" i="1"/>
  <c r="P25" i="1" s="1"/>
  <c r="P21" i="1"/>
  <c r="P17" i="1" l="1"/>
  <c r="P24" i="1"/>
</calcChain>
</file>

<file path=xl/sharedStrings.xml><?xml version="1.0" encoding="utf-8"?>
<sst xmlns="http://schemas.openxmlformats.org/spreadsheetml/2006/main" count="66" uniqueCount="52">
  <si>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</si>
  <si>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</si>
  <si>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</si>
  <si>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</si>
  <si>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</si>
  <si>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</si>
  <si>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</si>
  <si>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</si>
  <si>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</si>
  <si>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</si>
  <si>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</si>
  <si>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</si>
  <si>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</si>
  <si>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</si>
  <si>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</si>
  <si>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</si>
  <si>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</si>
  <si>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</si>
  <si>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</si>
  <si>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</si>
  <si>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</si>
  <si>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</si>
  <si>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ЗМІНИ ДО РОЗПОДІЛУ</t>
  </si>
  <si>
    <t>Інші субвенції з місцевого бюджету</t>
  </si>
  <si>
    <t>Додаток 3</t>
  </si>
  <si>
    <t>до рішення ХV сесії сільської ради VII скликання</t>
  </si>
  <si>
    <t>0600000</t>
  </si>
  <si>
    <t>0610000</t>
  </si>
  <si>
    <t>Відділ освіти, культури, молоді та спорту Петровецької сільської ради</t>
  </si>
  <si>
    <t>Надання загальної середньої освіти закладами загальної середньої освіти</t>
  </si>
  <si>
    <t>0611061</t>
  </si>
  <si>
    <t>0921</t>
  </si>
  <si>
    <t>0611181</t>
  </si>
  <si>
    <t>0611182</t>
  </si>
  <si>
    <t>1181</t>
  </si>
  <si>
    <t>0990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</si>
  <si>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</si>
  <si>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</si>
  <si>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</si>
  <si>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0611021</t>
  </si>
  <si>
    <t>0611010</t>
  </si>
  <si>
    <t>1010</t>
  </si>
  <si>
    <t>0910</t>
  </si>
  <si>
    <t>Надання дошкільної освіти</t>
  </si>
  <si>
    <t>0100000</t>
  </si>
  <si>
    <t>0110000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</si>
  <si>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</si>
  <si>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</si>
  <si>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</si>
  <si>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</si>
  <si>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Петровецька сільська рада</t>
  </si>
  <si>
    <t>від 28.07.2021 № 229-15/2021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</si>
</sst>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7" fillId="3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vertical="center" wrapText="1"/>
    </xf>
    <xf numFmtId="2" fontId="1" fillId="3" borderId="2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G1" workbookViewId="0">
      <selection activeCell="M4" sqref="M4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24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25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51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44" t="s">
        <v>22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ht="18" x14ac:dyDescent="0.35">
      <c r="A6" s="44" t="s">
        <v>19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3">
      <c r="A7" s="46">
        <v>24548000000</v>
      </c>
      <c r="B7" s="4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7" t="s">
        <v>0</v>
      </c>
      <c r="B8" s="4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</v>
      </c>
    </row>
    <row r="9" spans="1:16" x14ac:dyDescent="0.3">
      <c r="A9" s="48" t="s">
        <v>2</v>
      </c>
      <c r="B9" s="48" t="s">
        <v>3</v>
      </c>
      <c r="C9" s="48" t="s">
        <v>4</v>
      </c>
      <c r="D9" s="43" t="s">
        <v>5</v>
      </c>
      <c r="E9" s="43" t="s">
        <v>6</v>
      </c>
      <c r="F9" s="43"/>
      <c r="G9" s="43"/>
      <c r="H9" s="43"/>
      <c r="I9" s="43"/>
      <c r="J9" s="43" t="s">
        <v>7</v>
      </c>
      <c r="K9" s="43"/>
      <c r="L9" s="43"/>
      <c r="M9" s="43"/>
      <c r="N9" s="43"/>
      <c r="O9" s="43"/>
      <c r="P9" s="42" t="s">
        <v>8</v>
      </c>
    </row>
    <row r="10" spans="1:16" x14ac:dyDescent="0.3">
      <c r="A10" s="43"/>
      <c r="B10" s="43"/>
      <c r="C10" s="43"/>
      <c r="D10" s="43"/>
      <c r="E10" s="42" t="s">
        <v>9</v>
      </c>
      <c r="F10" s="43" t="s">
        <v>10</v>
      </c>
      <c r="G10" s="43" t="s">
        <v>11</v>
      </c>
      <c r="H10" s="43"/>
      <c r="I10" s="43" t="s">
        <v>12</v>
      </c>
      <c r="J10" s="42" t="s">
        <v>9</v>
      </c>
      <c r="K10" s="43" t="s">
        <v>13</v>
      </c>
      <c r="L10" s="43" t="s">
        <v>10</v>
      </c>
      <c r="M10" s="43" t="s">
        <v>11</v>
      </c>
      <c r="N10" s="43"/>
      <c r="O10" s="43" t="s">
        <v>12</v>
      </c>
      <c r="P10" s="43"/>
    </row>
    <row r="11" spans="1:16" x14ac:dyDescent="0.3">
      <c r="A11" s="43"/>
      <c r="B11" s="43"/>
      <c r="C11" s="43"/>
      <c r="D11" s="43"/>
      <c r="E11" s="43"/>
      <c r="F11" s="43"/>
      <c r="G11" s="43" t="s">
        <v>14</v>
      </c>
      <c r="H11" s="43" t="s">
        <v>15</v>
      </c>
      <c r="I11" s="43"/>
      <c r="J11" s="43"/>
      <c r="K11" s="43"/>
      <c r="L11" s="43"/>
      <c r="M11" s="43" t="s">
        <v>14</v>
      </c>
      <c r="N11" s="43" t="s">
        <v>15</v>
      </c>
      <c r="O11" s="43"/>
      <c r="P11" s="43"/>
    </row>
    <row r="12" spans="1:16" ht="44.25" customHeight="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35" t="s">
        <v>44</v>
      </c>
      <c r="B14" s="35"/>
      <c r="C14" s="35"/>
      <c r="D14" s="36" t="s">
        <v>50</v>
      </c>
      <c r="E14" s="38">
        <f>E15</f>
        <v>100000</v>
      </c>
      <c r="F14" s="38">
        <f t="shared" ref="F14:P14" si="0">F15</f>
        <v>100000</v>
      </c>
      <c r="G14" s="38">
        <f t="shared" si="0"/>
        <v>0</v>
      </c>
      <c r="H14" s="38">
        <f t="shared" si="0"/>
        <v>0</v>
      </c>
      <c r="I14" s="38">
        <f t="shared" si="0"/>
        <v>0</v>
      </c>
      <c r="J14" s="38">
        <f t="shared" si="0"/>
        <v>0</v>
      </c>
      <c r="K14" s="38">
        <f t="shared" si="0"/>
        <v>0</v>
      </c>
      <c r="L14" s="38">
        <f t="shared" si="0"/>
        <v>0</v>
      </c>
      <c r="M14" s="38">
        <f t="shared" si="0"/>
        <v>0</v>
      </c>
      <c r="N14" s="38">
        <f t="shared" si="0"/>
        <v>0</v>
      </c>
      <c r="O14" s="38">
        <f t="shared" si="0"/>
        <v>0</v>
      </c>
      <c r="P14" s="38">
        <f t="shared" si="0"/>
        <v>100000</v>
      </c>
    </row>
    <row r="15" spans="1:16" x14ac:dyDescent="0.3">
      <c r="A15" s="35" t="s">
        <v>45</v>
      </c>
      <c r="B15" s="35"/>
      <c r="C15" s="35"/>
      <c r="D15" s="36" t="s">
        <v>50</v>
      </c>
      <c r="E15" s="38">
        <f>E16</f>
        <v>100000</v>
      </c>
      <c r="F15" s="38">
        <f t="shared" ref="F15:P15" si="1">F16</f>
        <v>100000</v>
      </c>
      <c r="G15" s="38">
        <f t="shared" si="1"/>
        <v>0</v>
      </c>
      <c r="H15" s="38">
        <f t="shared" si="1"/>
        <v>0</v>
      </c>
      <c r="I15" s="38">
        <f t="shared" si="1"/>
        <v>0</v>
      </c>
      <c r="J15" s="38">
        <f t="shared" si="1"/>
        <v>0</v>
      </c>
      <c r="K15" s="38">
        <f t="shared" si="1"/>
        <v>0</v>
      </c>
      <c r="L15" s="38">
        <f t="shared" si="1"/>
        <v>0</v>
      </c>
      <c r="M15" s="38">
        <f t="shared" si="1"/>
        <v>0</v>
      </c>
      <c r="N15" s="38">
        <f t="shared" si="1"/>
        <v>0</v>
      </c>
      <c r="O15" s="38">
        <f t="shared" si="1"/>
        <v>0</v>
      </c>
      <c r="P15" s="38">
        <f t="shared" si="1"/>
        <v>100000</v>
      </c>
    </row>
    <row r="16" spans="1:16" ht="39.6" x14ac:dyDescent="0.3">
      <c r="A16" s="32" t="s">
        <v>46</v>
      </c>
      <c r="B16" s="32" t="s">
        <v>47</v>
      </c>
      <c r="C16" s="32" t="s">
        <v>48</v>
      </c>
      <c r="D16" s="37" t="s">
        <v>49</v>
      </c>
      <c r="E16" s="39">
        <f>F16</f>
        <v>100000</v>
      </c>
      <c r="F16" s="40">
        <v>100000</v>
      </c>
      <c r="G16" s="40">
        <v>0</v>
      </c>
      <c r="H16" s="40">
        <v>0</v>
      </c>
      <c r="I16" s="40">
        <v>0</v>
      </c>
      <c r="J16" s="41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39">
        <f>E16</f>
        <v>100000</v>
      </c>
    </row>
    <row r="17" spans="1:16" ht="26.4" x14ac:dyDescent="0.3">
      <c r="A17" s="14" t="s">
        <v>26</v>
      </c>
      <c r="B17" s="5"/>
      <c r="C17" s="6"/>
      <c r="D17" s="33" t="s">
        <v>28</v>
      </c>
      <c r="E17" s="7">
        <f>E18</f>
        <v>-98954</v>
      </c>
      <c r="F17" s="21">
        <f t="shared" ref="F17:P17" si="2">F18</f>
        <v>-98954</v>
      </c>
      <c r="G17" s="21">
        <f t="shared" si="2"/>
        <v>0</v>
      </c>
      <c r="H17" s="21">
        <f t="shared" si="2"/>
        <v>0</v>
      </c>
      <c r="I17" s="21">
        <f t="shared" si="2"/>
        <v>0</v>
      </c>
      <c r="J17" s="7">
        <f t="shared" si="2"/>
        <v>544500</v>
      </c>
      <c r="K17" s="21">
        <f t="shared" si="2"/>
        <v>550919.38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21">
        <f t="shared" si="2"/>
        <v>550919.38</v>
      </c>
      <c r="P17" s="7">
        <f t="shared" si="2"/>
        <v>451965.38</v>
      </c>
    </row>
    <row r="18" spans="1:16" ht="26.4" x14ac:dyDescent="0.3">
      <c r="A18" s="14" t="s">
        <v>27</v>
      </c>
      <c r="B18" s="5"/>
      <c r="C18" s="6"/>
      <c r="D18" s="33" t="s">
        <v>28</v>
      </c>
      <c r="E18" s="7">
        <f>SUM(E19:E23)</f>
        <v>-98954</v>
      </c>
      <c r="F18" s="7">
        <f t="shared" ref="F18:P18" si="3">SUM(F19:F23)</f>
        <v>-98954</v>
      </c>
      <c r="G18" s="7">
        <f t="shared" si="3"/>
        <v>0</v>
      </c>
      <c r="H18" s="7">
        <f t="shared" si="3"/>
        <v>0</v>
      </c>
      <c r="I18" s="7">
        <f t="shared" si="3"/>
        <v>0</v>
      </c>
      <c r="J18" s="7">
        <f t="shared" si="3"/>
        <v>544500</v>
      </c>
      <c r="K18" s="7">
        <f t="shared" si="3"/>
        <v>550919.38</v>
      </c>
      <c r="L18" s="7">
        <f t="shared" si="3"/>
        <v>0</v>
      </c>
      <c r="M18" s="7">
        <f t="shared" si="3"/>
        <v>0</v>
      </c>
      <c r="N18" s="7">
        <f t="shared" si="3"/>
        <v>0</v>
      </c>
      <c r="O18" s="7">
        <f t="shared" si="3"/>
        <v>550919.38</v>
      </c>
      <c r="P18" s="7">
        <f t="shared" si="3"/>
        <v>451965.38</v>
      </c>
    </row>
    <row r="19" spans="1:16" x14ac:dyDescent="0.3">
      <c r="A19" s="31" t="s">
        <v>40</v>
      </c>
      <c r="B19" s="32" t="s">
        <v>41</v>
      </c>
      <c r="C19" s="32" t="s">
        <v>42</v>
      </c>
      <c r="D19" s="8" t="s">
        <v>43</v>
      </c>
      <c r="E19" s="9">
        <f>F19</f>
        <v>-50000</v>
      </c>
      <c r="F19" s="9">
        <v>-50000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f>E19</f>
        <v>-50000</v>
      </c>
    </row>
    <row r="20" spans="1:16" ht="26.4" x14ac:dyDescent="0.3">
      <c r="A20" s="15" t="s">
        <v>39</v>
      </c>
      <c r="B20" s="15">
        <v>1021</v>
      </c>
      <c r="C20" s="31" t="s">
        <v>31</v>
      </c>
      <c r="D20" s="17" t="s">
        <v>29</v>
      </c>
      <c r="E20" s="9">
        <f>F20</f>
        <v>50000</v>
      </c>
      <c r="F20" s="34">
        <v>50000</v>
      </c>
      <c r="G20" s="34">
        <v>0</v>
      </c>
      <c r="H20" s="34">
        <v>0</v>
      </c>
      <c r="I20" s="34">
        <v>0</v>
      </c>
      <c r="J20" s="9">
        <v>0</v>
      </c>
      <c r="K20" s="34">
        <v>6419.38</v>
      </c>
      <c r="L20" s="34">
        <v>0</v>
      </c>
      <c r="M20" s="34">
        <v>0</v>
      </c>
      <c r="N20" s="34">
        <v>0</v>
      </c>
      <c r="O20" s="34">
        <v>6419.38</v>
      </c>
      <c r="P20" s="9">
        <f>O20+E20</f>
        <v>56419.38</v>
      </c>
    </row>
    <row r="21" spans="1:16" ht="26.4" x14ac:dyDescent="0.3">
      <c r="A21" s="15" t="s">
        <v>30</v>
      </c>
      <c r="B21" s="15">
        <v>1061</v>
      </c>
      <c r="C21" s="31" t="s">
        <v>31</v>
      </c>
      <c r="D21" s="17" t="s">
        <v>29</v>
      </c>
      <c r="E21" s="9">
        <f t="shared" ref="E21:E23" si="4">F21</f>
        <v>-166754</v>
      </c>
      <c r="F21" s="8">
        <v>-166754</v>
      </c>
      <c r="G21" s="8">
        <v>0</v>
      </c>
      <c r="H21" s="8">
        <v>0</v>
      </c>
      <c r="I21" s="8">
        <v>0</v>
      </c>
      <c r="J21" s="9">
        <f>K21</f>
        <v>166754</v>
      </c>
      <c r="K21" s="8">
        <v>166754</v>
      </c>
      <c r="L21" s="8">
        <v>0</v>
      </c>
      <c r="M21" s="8">
        <v>0</v>
      </c>
      <c r="N21" s="8">
        <v>0</v>
      </c>
      <c r="O21" s="8">
        <v>166754</v>
      </c>
      <c r="P21" s="9">
        <f t="shared" ref="P21:P26" si="5">E21+J21</f>
        <v>0</v>
      </c>
    </row>
    <row r="22" spans="1:16" ht="66" x14ac:dyDescent="0.3">
      <c r="A22" s="31" t="s">
        <v>32</v>
      </c>
      <c r="B22" s="32" t="s">
        <v>34</v>
      </c>
      <c r="C22" s="32" t="s">
        <v>35</v>
      </c>
      <c r="D22" s="17" t="s">
        <v>37</v>
      </c>
      <c r="E22" s="9">
        <f t="shared" si="4"/>
        <v>0</v>
      </c>
      <c r="F22" s="8">
        <v>0</v>
      </c>
      <c r="G22" s="8">
        <v>0</v>
      </c>
      <c r="H22" s="8">
        <v>0</v>
      </c>
      <c r="I22" s="8">
        <v>0</v>
      </c>
      <c r="J22" s="9">
        <f t="shared" ref="J22:J23" si="6">K22</f>
        <v>74446</v>
      </c>
      <c r="K22" s="8">
        <v>74446</v>
      </c>
      <c r="L22" s="8">
        <v>0</v>
      </c>
      <c r="M22" s="8">
        <v>0</v>
      </c>
      <c r="N22" s="8">
        <v>0</v>
      </c>
      <c r="O22" s="8">
        <v>74446</v>
      </c>
      <c r="P22" s="9">
        <f t="shared" si="5"/>
        <v>74446</v>
      </c>
    </row>
    <row r="23" spans="1:16" ht="66" x14ac:dyDescent="0.3">
      <c r="A23" s="31" t="s">
        <v>33</v>
      </c>
      <c r="B23" s="32" t="s">
        <v>36</v>
      </c>
      <c r="C23" s="32" t="s">
        <v>35</v>
      </c>
      <c r="D23" s="17" t="s">
        <v>38</v>
      </c>
      <c r="E23" s="9">
        <f t="shared" si="4"/>
        <v>67800</v>
      </c>
      <c r="F23" s="8">
        <v>67800</v>
      </c>
      <c r="G23" s="8">
        <v>0</v>
      </c>
      <c r="H23" s="8">
        <v>0</v>
      </c>
      <c r="I23" s="8">
        <v>0</v>
      </c>
      <c r="J23" s="9">
        <f t="shared" si="6"/>
        <v>303300</v>
      </c>
      <c r="K23" s="8">
        <v>303300</v>
      </c>
      <c r="L23" s="8">
        <v>0</v>
      </c>
      <c r="M23" s="8">
        <v>0</v>
      </c>
      <c r="N23" s="8">
        <v>0</v>
      </c>
      <c r="O23" s="8">
        <v>303300</v>
      </c>
      <c r="P23" s="9">
        <f t="shared" si="5"/>
        <v>371100</v>
      </c>
    </row>
    <row r="24" spans="1:16" ht="26.4" customHeight="1" x14ac:dyDescent="0.3">
      <c r="A24" s="23">
        <v>3700000</v>
      </c>
      <c r="B24" s="23"/>
      <c r="C24" s="24"/>
      <c r="D24" s="20" t="s">
        <v>20</v>
      </c>
      <c r="E24" s="25">
        <f>E25</f>
        <v>56000</v>
      </c>
      <c r="F24" s="26">
        <f t="shared" ref="F24:P24" si="7">F25</f>
        <v>56000</v>
      </c>
      <c r="G24" s="26">
        <f t="shared" si="7"/>
        <v>0</v>
      </c>
      <c r="H24" s="26">
        <f t="shared" si="7"/>
        <v>0</v>
      </c>
      <c r="I24" s="26">
        <f t="shared" si="7"/>
        <v>0</v>
      </c>
      <c r="J24" s="25">
        <f t="shared" si="7"/>
        <v>0</v>
      </c>
      <c r="K24" s="26">
        <f t="shared" si="7"/>
        <v>0</v>
      </c>
      <c r="L24" s="26">
        <f t="shared" si="7"/>
        <v>0</v>
      </c>
      <c r="M24" s="26">
        <f t="shared" si="7"/>
        <v>0</v>
      </c>
      <c r="N24" s="26">
        <f t="shared" si="7"/>
        <v>0</v>
      </c>
      <c r="O24" s="26">
        <f t="shared" si="7"/>
        <v>0</v>
      </c>
      <c r="P24" s="25">
        <f t="shared" si="7"/>
        <v>56000</v>
      </c>
    </row>
    <row r="25" spans="1:16" ht="30.6" customHeight="1" x14ac:dyDescent="0.3">
      <c r="A25" s="23">
        <v>3710000</v>
      </c>
      <c r="B25" s="23"/>
      <c r="C25" s="24"/>
      <c r="D25" s="20" t="s">
        <v>20</v>
      </c>
      <c r="E25" s="25">
        <f t="shared" ref="E25:P25" si="8">SUM(E26:E26)</f>
        <v>56000</v>
      </c>
      <c r="F25" s="25">
        <f t="shared" si="8"/>
        <v>56000</v>
      </c>
      <c r="G25" s="25">
        <f t="shared" si="8"/>
        <v>0</v>
      </c>
      <c r="H25" s="25">
        <f t="shared" si="8"/>
        <v>0</v>
      </c>
      <c r="I25" s="25">
        <f t="shared" si="8"/>
        <v>0</v>
      </c>
      <c r="J25" s="25">
        <f t="shared" si="8"/>
        <v>0</v>
      </c>
      <c r="K25" s="25">
        <f t="shared" si="8"/>
        <v>0</v>
      </c>
      <c r="L25" s="25">
        <f t="shared" si="8"/>
        <v>0</v>
      </c>
      <c r="M25" s="25">
        <f t="shared" si="8"/>
        <v>0</v>
      </c>
      <c r="N25" s="25">
        <f t="shared" si="8"/>
        <v>0</v>
      </c>
      <c r="O25" s="25">
        <f t="shared" si="8"/>
        <v>0</v>
      </c>
      <c r="P25" s="25">
        <f t="shared" si="8"/>
        <v>56000</v>
      </c>
    </row>
    <row r="26" spans="1:16" x14ac:dyDescent="0.3">
      <c r="A26" s="15">
        <v>3719770</v>
      </c>
      <c r="B26" s="15">
        <v>9770</v>
      </c>
      <c r="C26" s="16" t="s">
        <v>16</v>
      </c>
      <c r="D26" s="17" t="s">
        <v>23</v>
      </c>
      <c r="E26" s="9">
        <f>F26</f>
        <v>56000</v>
      </c>
      <c r="F26" s="8">
        <v>56000</v>
      </c>
      <c r="G26" s="8">
        <v>0</v>
      </c>
      <c r="H26" s="8">
        <v>0</v>
      </c>
      <c r="I26" s="8">
        <v>0</v>
      </c>
      <c r="J26" s="9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9">
        <f t="shared" si="5"/>
        <v>56000</v>
      </c>
    </row>
    <row r="27" spans="1:16" x14ac:dyDescent="0.3">
      <c r="A27" s="10" t="s">
        <v>17</v>
      </c>
      <c r="B27" s="18" t="s">
        <v>17</v>
      </c>
      <c r="C27" s="11" t="s">
        <v>17</v>
      </c>
      <c r="D27" s="19" t="s">
        <v>18</v>
      </c>
      <c r="E27" s="7">
        <f>E24+E17+E14</f>
        <v>57046</v>
      </c>
      <c r="F27" s="7">
        <f t="shared" ref="F27:P27" si="9">F24+F17+F14</f>
        <v>57046</v>
      </c>
      <c r="G27" s="7">
        <f t="shared" si="9"/>
        <v>0</v>
      </c>
      <c r="H27" s="7">
        <f t="shared" si="9"/>
        <v>0</v>
      </c>
      <c r="I27" s="7">
        <f t="shared" si="9"/>
        <v>0</v>
      </c>
      <c r="J27" s="7">
        <f t="shared" si="9"/>
        <v>544500</v>
      </c>
      <c r="K27" s="7">
        <f t="shared" si="9"/>
        <v>550919.38</v>
      </c>
      <c r="L27" s="7">
        <f t="shared" si="9"/>
        <v>0</v>
      </c>
      <c r="M27" s="7">
        <f t="shared" si="9"/>
        <v>0</v>
      </c>
      <c r="N27" s="7">
        <f t="shared" si="9"/>
        <v>0</v>
      </c>
      <c r="O27" s="7">
        <f t="shared" si="9"/>
        <v>550919.38</v>
      </c>
      <c r="P27" s="7">
        <f t="shared" si="9"/>
        <v>607965.38</v>
      </c>
    </row>
    <row r="30" spans="1:16" ht="18" x14ac:dyDescent="0.35">
      <c r="A30" s="29"/>
      <c r="B30" s="12" t="s">
        <v>21</v>
      </c>
      <c r="C30" s="29"/>
      <c r="D30" s="29"/>
      <c r="E30" s="29"/>
      <c r="F30" s="29"/>
      <c r="G30" s="27"/>
      <c r="H30" s="28"/>
      <c r="I30" s="28"/>
      <c r="J30" s="30"/>
      <c r="K30" s="30"/>
      <c r="L30" s="30"/>
      <c r="M30" s="30"/>
      <c r="N30" s="30"/>
      <c r="O30" s="30"/>
      <c r="P30" s="30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2021-04-09T09:04:00Z</cp:lastPrinted>
  <dcterms:created xsi:type="dcterms:W3CDTF">2019-11-27T13:30:00Z</dcterms:created>
  <dcterms:modified xsi:type="dcterms:W3CDTF">2021-07-28T08:07:45Z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