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юдмила\Documents\"/>
    </mc:Choice>
  </mc:AlternateContent>
  <bookViews>
    <workbookView xWindow="0" yWindow="0" windowWidth="15270" windowHeight="4560"/>
  </bookViews>
  <sheets>
    <sheet name="ЦБ" sheetId="18" r:id="rId1"/>
  </sheets>
  <calcPr calcId="162913"/>
</workbook>
</file>

<file path=xl/calcChain.xml><?xml version="1.0" encoding="utf-8"?>
<calcChain xmlns="http://schemas.openxmlformats.org/spreadsheetml/2006/main">
  <c r="H13" i="18" l="1"/>
  <c r="I13" i="18"/>
  <c r="J13" i="18"/>
  <c r="K13" i="18"/>
  <c r="M13" i="18"/>
  <c r="N13" i="18"/>
  <c r="O13" i="18"/>
  <c r="P13" i="18"/>
  <c r="G13" i="18"/>
  <c r="G14" i="18"/>
  <c r="D13" i="18"/>
  <c r="H14" i="18"/>
  <c r="I14" i="18"/>
  <c r="J14" i="18"/>
  <c r="L12" i="18" l="1"/>
  <c r="L13" i="18" s="1"/>
  <c r="L11" i="18"/>
  <c r="L10" i="18"/>
  <c r="P14" i="18"/>
  <c r="O14" i="18"/>
  <c r="N14" i="18"/>
  <c r="M14" i="18"/>
  <c r="K14" i="18"/>
  <c r="D14" i="18"/>
  <c r="L14" i="18" l="1"/>
  <c r="Q12" i="18"/>
  <c r="Q10" i="18"/>
  <c r="Q11" i="18"/>
  <c r="R11" i="18" s="1"/>
  <c r="R12" i="18" l="1"/>
  <c r="R13" i="18" s="1"/>
  <c r="Q13" i="18"/>
  <c r="Q14" i="18"/>
  <c r="R10" i="18"/>
  <c r="R14" i="18" s="1"/>
</calcChain>
</file>

<file path=xl/sharedStrings.xml><?xml version="1.0" encoding="utf-8"?>
<sst xmlns="http://schemas.openxmlformats.org/spreadsheetml/2006/main" count="31" uniqueCount="31">
  <si>
    <t xml:space="preserve">                    ЗАТВЕРДЖЕНО
Наказ Міністерства фінансів України
28 січня 2002 року №57
у редакції наказу Міністерства
Фінансів України від 26.11.2012 року №1220</t>
  </si>
  <si>
    <t>№ п/п</t>
  </si>
  <si>
    <t>Назва посади</t>
  </si>
  <si>
    <t>Кількість
штатних 
одиниць</t>
  </si>
  <si>
    <t>Тарифний
розряд</t>
  </si>
  <si>
    <t>Посадовий
оклад</t>
  </si>
  <si>
    <t>Надбавки</t>
  </si>
  <si>
    <t>Доплати</t>
  </si>
  <si>
    <t>ФЗП на 
місяць</t>
  </si>
  <si>
    <t>ФЗП на 
рік</t>
  </si>
  <si>
    <t>Вислуга років</t>
  </si>
  <si>
    <t>Престижність
20%</t>
  </si>
  <si>
    <t>Шкідливість</t>
  </si>
  <si>
    <t>До мін.
ЗП</t>
  </si>
  <si>
    <t>спеціалісти</t>
  </si>
  <si>
    <t>Всього по спеціалістам</t>
  </si>
  <si>
    <t>Головний бухгалтер</t>
  </si>
  <si>
    <t>Нічні
40%</t>
  </si>
  <si>
    <t>Складність і
напруженість</t>
  </si>
  <si>
    <t>Всього по централізованій бухгатерії</t>
  </si>
  <si>
    <t xml:space="preserve">                                                               Начальник відділу ОКМС </t>
  </si>
  <si>
    <t>Начальник відділу ОКМС</t>
  </si>
  <si>
    <t>Економіст</t>
  </si>
  <si>
    <t xml:space="preserve">     ____________________         Болеслав ГАВЛЮК</t>
  </si>
  <si>
    <t>1 т.р. ЄТС - 2893 грн. (мін ЗП 6500 грн.)         з 01.01.2022 р.</t>
  </si>
  <si>
    <t>В.о.головного бухгалтера</t>
  </si>
  <si>
    <t>Марія ЧЕПИГА</t>
  </si>
  <si>
    <t xml:space="preserve">        Болеслав ГАВЛЮК</t>
  </si>
  <si>
    <r>
      <t xml:space="preserve">ШТАТНИЙ РОЗПИС
</t>
    </r>
    <r>
      <rPr>
        <b/>
        <sz val="16"/>
        <color theme="1"/>
        <rFont val="Times New Roman"/>
        <family val="1"/>
        <charset val="204"/>
      </rPr>
      <t>Централізованої бухгалтерії</t>
    </r>
    <r>
      <rPr>
        <b/>
        <sz val="14"/>
        <color theme="1"/>
        <rFont val="Times New Roman"/>
        <family val="1"/>
        <charset val="204"/>
      </rPr>
      <t xml:space="preserve">
з 01 січня 2022 року</t>
    </r>
  </si>
  <si>
    <t>Бухгалтер</t>
  </si>
  <si>
    <t xml:space="preserve">                        ЗАТВЕРДЖУЮ
Штат у кількості 4 штатні одиниці з місячним фондом заробітної плати 30810,00 / Тридцять тисяч вісімсот десять грн.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</si>
</sst>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/>
    <xf numFmtId="9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2" fontId="3" fillId="0" borderId="1" xfId="0" applyNumberFormat="1" applyFont="1" applyBorder="1"/>
    <xf numFmtId="9" fontId="3" fillId="0" borderId="4" xfId="0" applyNumberFormat="1" applyFont="1" applyBorder="1" applyAlignment="1">
      <alignment horizontal="center" vertical="center"/>
    </xf>
    <xf numFmtId="1" fontId="1" fillId="0" borderId="1" xfId="0" applyNumberFormat="1" applyFont="1" applyBorder="1"/>
    <xf numFmtId="1" fontId="3" fillId="0" borderId="1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showWhiteSpace="0" topLeftCell="B1" zoomScaleNormal="100" workbookViewId="0">
      <selection activeCell="F10" sqref="F10"/>
    </sheetView>
  </sheetViews>
  <sheetFormatPr defaultRowHeight="15" x14ac:dyDescent="0.25"/>
  <cols>
    <col min="1" max="1" width="5.7109375" customWidth="1"/>
    <col min="2" max="2" width="4.140625" customWidth="1"/>
    <col min="3" max="3" width="29.7109375" customWidth="1"/>
    <col min="4" max="4" width="10.42578125" customWidth="1"/>
    <col min="5" max="5" width="11.28515625" customWidth="1"/>
    <col min="6" max="6" width="11.85546875" customWidth="1"/>
    <col min="7" max="7" width="7.7109375" customWidth="1"/>
    <col min="8" max="8" width="8.7109375" customWidth="1"/>
    <col min="9" max="9" width="8.42578125" customWidth="1"/>
    <col min="10" max="10" width="15.42578125" customWidth="1"/>
    <col min="11" max="11" width="8.140625" customWidth="1"/>
    <col min="12" max="12" width="9.42578125" customWidth="1"/>
    <col min="13" max="13" width="7.28515625" customWidth="1"/>
    <col min="14" max="14" width="8.5703125" customWidth="1"/>
    <col min="15" max="15" width="7.5703125" customWidth="1"/>
    <col min="16" max="16" width="9.7109375" customWidth="1"/>
    <col min="17" max="17" width="10.42578125" customWidth="1"/>
    <col min="18" max="18" width="11.5703125" customWidth="1"/>
  </cols>
  <sheetData>
    <row r="1" spans="1:18" ht="57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"/>
      <c r="L1" s="3"/>
      <c r="M1" s="3"/>
      <c r="N1" s="3"/>
      <c r="O1" s="21" t="s">
        <v>0</v>
      </c>
      <c r="P1" s="21"/>
      <c r="Q1" s="21"/>
      <c r="R1" s="21"/>
    </row>
    <row r="2" spans="1:18" ht="83.25" customHeight="1" x14ac:dyDescent="0.35">
      <c r="A2" s="22" t="s">
        <v>28</v>
      </c>
      <c r="B2" s="22"/>
      <c r="C2" s="23"/>
      <c r="D2" s="23"/>
      <c r="E2" s="23"/>
      <c r="F2" s="23"/>
      <c r="G2" s="23"/>
      <c r="H2" s="23"/>
      <c r="I2" s="23"/>
      <c r="J2" s="23"/>
      <c r="K2" s="4"/>
      <c r="L2" s="4"/>
      <c r="M2" s="24" t="s">
        <v>30</v>
      </c>
      <c r="N2" s="24"/>
      <c r="O2" s="24"/>
      <c r="P2" s="24"/>
      <c r="Q2" s="24"/>
      <c r="R2" s="24"/>
    </row>
    <row r="3" spans="1:18" x14ac:dyDescent="0.25">
      <c r="A3" s="1"/>
      <c r="B3" s="1"/>
      <c r="C3" s="1"/>
      <c r="D3" s="1"/>
      <c r="E3" s="1"/>
      <c r="F3" s="1"/>
      <c r="G3" s="1"/>
      <c r="H3" s="1"/>
      <c r="I3" s="1"/>
      <c r="J3" s="14" t="s">
        <v>20</v>
      </c>
      <c r="K3" s="14"/>
      <c r="L3" s="14"/>
      <c r="M3" s="14"/>
      <c r="N3" s="14"/>
      <c r="O3" s="14"/>
      <c r="P3" s="14"/>
      <c r="Q3" s="14"/>
    </row>
    <row r="4" spans="1:18" x14ac:dyDescent="0.25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14" t="s">
        <v>23</v>
      </c>
      <c r="N4" s="14"/>
      <c r="O4" s="14"/>
      <c r="P4" s="14"/>
      <c r="Q4" s="14"/>
      <c r="R4" s="14"/>
    </row>
    <row r="5" spans="1:18" x14ac:dyDescent="0.25">
      <c r="A5" s="25" t="s">
        <v>24</v>
      </c>
      <c r="B5" s="25"/>
      <c r="C5" s="25"/>
      <c r="D5" s="25"/>
      <c r="E5" s="25"/>
      <c r="F5" s="25"/>
      <c r="G5" s="1"/>
      <c r="H5" s="1"/>
      <c r="I5" s="1"/>
      <c r="J5" s="26"/>
      <c r="K5" s="26"/>
      <c r="L5" s="26"/>
      <c r="M5" s="26"/>
      <c r="N5" s="26"/>
      <c r="O5" s="26"/>
      <c r="P5" s="26"/>
      <c r="Q5" s="26"/>
    </row>
    <row r="6" spans="1:18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ht="15" customHeight="1" x14ac:dyDescent="0.25">
      <c r="A7" s="27" t="s">
        <v>1</v>
      </c>
      <c r="B7" s="27"/>
      <c r="C7" s="27" t="s">
        <v>2</v>
      </c>
      <c r="D7" s="12" t="s">
        <v>3</v>
      </c>
      <c r="E7" s="12" t="s">
        <v>4</v>
      </c>
      <c r="F7" s="12" t="s">
        <v>5</v>
      </c>
      <c r="G7" s="15" t="s">
        <v>6</v>
      </c>
      <c r="H7" s="16"/>
      <c r="I7" s="16"/>
      <c r="J7" s="16"/>
      <c r="K7" s="16"/>
      <c r="L7" s="16"/>
      <c r="M7" s="15" t="s">
        <v>7</v>
      </c>
      <c r="N7" s="16"/>
      <c r="O7" s="16"/>
      <c r="P7" s="17"/>
      <c r="Q7" s="12" t="s">
        <v>8</v>
      </c>
      <c r="R7" s="12" t="s">
        <v>9</v>
      </c>
    </row>
    <row r="8" spans="1:18" ht="32.25" customHeight="1" x14ac:dyDescent="0.25">
      <c r="A8" s="19"/>
      <c r="B8" s="19"/>
      <c r="C8" s="19"/>
      <c r="D8" s="19"/>
      <c r="E8" s="19"/>
      <c r="F8" s="19"/>
      <c r="G8" s="15" t="s">
        <v>10</v>
      </c>
      <c r="H8" s="16"/>
      <c r="I8" s="17"/>
      <c r="J8" s="12" t="s">
        <v>11</v>
      </c>
      <c r="K8" s="28" t="s">
        <v>18</v>
      </c>
      <c r="L8" s="29"/>
      <c r="M8" s="30" t="s">
        <v>12</v>
      </c>
      <c r="N8" s="31"/>
      <c r="O8" s="12" t="s">
        <v>17</v>
      </c>
      <c r="P8" s="12" t="s">
        <v>13</v>
      </c>
      <c r="Q8" s="19"/>
      <c r="R8" s="19"/>
    </row>
    <row r="9" spans="1:18" ht="21" customHeight="1" x14ac:dyDescent="0.25">
      <c r="A9" s="20"/>
      <c r="B9" s="20"/>
      <c r="C9" s="20"/>
      <c r="D9" s="20"/>
      <c r="E9" s="20"/>
      <c r="F9" s="20"/>
      <c r="G9" s="6">
        <v>0.1</v>
      </c>
      <c r="H9" s="6">
        <v>0.2</v>
      </c>
      <c r="I9" s="6">
        <v>0.3</v>
      </c>
      <c r="J9" s="13"/>
      <c r="K9" s="9">
        <v>0.25</v>
      </c>
      <c r="L9" s="9">
        <v>0.5</v>
      </c>
      <c r="M9" s="9">
        <v>0.1</v>
      </c>
      <c r="N9" s="9">
        <v>0.12</v>
      </c>
      <c r="O9" s="20"/>
      <c r="P9" s="20"/>
      <c r="Q9" s="20"/>
      <c r="R9" s="20"/>
    </row>
    <row r="10" spans="1:18" ht="21" customHeight="1" x14ac:dyDescent="0.25">
      <c r="A10" s="5">
        <v>1</v>
      </c>
      <c r="B10" s="32" t="s">
        <v>14</v>
      </c>
      <c r="C10" s="5" t="s">
        <v>16</v>
      </c>
      <c r="D10" s="10">
        <v>1</v>
      </c>
      <c r="E10" s="5">
        <v>10</v>
      </c>
      <c r="F10" s="7">
        <v>5265</v>
      </c>
      <c r="G10" s="7"/>
      <c r="H10" s="7"/>
      <c r="I10" s="7"/>
      <c r="J10" s="7"/>
      <c r="K10" s="7"/>
      <c r="L10" s="7">
        <f>F10*50%</f>
        <v>2632.5</v>
      </c>
      <c r="M10" s="7"/>
      <c r="N10" s="7"/>
      <c r="O10" s="7"/>
      <c r="P10" s="7"/>
      <c r="Q10" s="7">
        <f>F10*D10+G10+H10+I10+J10+K10+L10+M10+N10+O10+P10</f>
        <v>7897.5</v>
      </c>
      <c r="R10" s="7">
        <f>Q10*12</f>
        <v>94770</v>
      </c>
    </row>
    <row r="11" spans="1:18" ht="23.25" customHeight="1" x14ac:dyDescent="0.25">
      <c r="A11" s="5">
        <v>3</v>
      </c>
      <c r="B11" s="33"/>
      <c r="C11" s="5" t="s">
        <v>22</v>
      </c>
      <c r="D11" s="10">
        <v>1</v>
      </c>
      <c r="E11" s="5">
        <v>10</v>
      </c>
      <c r="F11" s="7">
        <v>5265</v>
      </c>
      <c r="G11" s="7"/>
      <c r="H11" s="7"/>
      <c r="I11" s="7"/>
      <c r="J11" s="7"/>
      <c r="K11" s="7"/>
      <c r="L11" s="7">
        <f>F11*50%</f>
        <v>2632.5</v>
      </c>
      <c r="M11" s="7"/>
      <c r="N11" s="7"/>
      <c r="O11" s="7"/>
      <c r="P11" s="7"/>
      <c r="Q11" s="7">
        <f>F11*D11+G11+H11+I11+J11+K11+L11+M11+N11+O11+P11</f>
        <v>7897.5</v>
      </c>
      <c r="R11" s="7">
        <f t="shared" ref="R11:R12" si="0">Q11*12</f>
        <v>94770</v>
      </c>
    </row>
    <row r="12" spans="1:18" ht="24" customHeight="1" x14ac:dyDescent="0.25">
      <c r="A12" s="5">
        <v>4</v>
      </c>
      <c r="B12" s="33"/>
      <c r="C12" s="5" t="s">
        <v>29</v>
      </c>
      <c r="D12" s="10">
        <v>2</v>
      </c>
      <c r="E12" s="5">
        <v>9</v>
      </c>
      <c r="F12" s="7">
        <v>5005</v>
      </c>
      <c r="G12" s="7"/>
      <c r="H12" s="7"/>
      <c r="I12" s="7"/>
      <c r="J12" s="7"/>
      <c r="K12" s="7"/>
      <c r="L12" s="7">
        <f>F12*D12*50%</f>
        <v>5005</v>
      </c>
      <c r="M12" s="7"/>
      <c r="N12" s="7"/>
      <c r="O12" s="7"/>
      <c r="P12" s="7"/>
      <c r="Q12" s="7">
        <f>F12*D12+G12+H12+I12+J12+K12+L12+M12+N12+O12+P12</f>
        <v>15015</v>
      </c>
      <c r="R12" s="7">
        <f t="shared" si="0"/>
        <v>180180</v>
      </c>
    </row>
    <row r="13" spans="1:18" x14ac:dyDescent="0.25">
      <c r="A13" s="34" t="s">
        <v>15</v>
      </c>
      <c r="B13" s="35"/>
      <c r="C13" s="36"/>
      <c r="D13" s="10">
        <f>SUM(D10:D12)</f>
        <v>4</v>
      </c>
      <c r="E13" s="7"/>
      <c r="F13" s="7"/>
      <c r="G13" s="7">
        <f>SUM(G10:G12)</f>
        <v>0</v>
      </c>
      <c r="H13" s="7">
        <f t="shared" ref="H13:R13" si="1">SUM(H10:H12)</f>
        <v>0</v>
      </c>
      <c r="I13" s="7">
        <f t="shared" si="1"/>
        <v>0</v>
      </c>
      <c r="J13" s="7">
        <f t="shared" si="1"/>
        <v>0</v>
      </c>
      <c r="K13" s="7">
        <f t="shared" si="1"/>
        <v>0</v>
      </c>
      <c r="L13" s="7">
        <f t="shared" si="1"/>
        <v>10270</v>
      </c>
      <c r="M13" s="7">
        <f t="shared" si="1"/>
        <v>0</v>
      </c>
      <c r="N13" s="7">
        <f t="shared" si="1"/>
        <v>0</v>
      </c>
      <c r="O13" s="7">
        <f t="shared" si="1"/>
        <v>0</v>
      </c>
      <c r="P13" s="7">
        <f t="shared" si="1"/>
        <v>0</v>
      </c>
      <c r="Q13" s="7">
        <f t="shared" si="1"/>
        <v>30810</v>
      </c>
      <c r="R13" s="7">
        <f t="shared" si="1"/>
        <v>369720</v>
      </c>
    </row>
    <row r="14" spans="1:18" x14ac:dyDescent="0.25">
      <c r="A14" s="15" t="s">
        <v>19</v>
      </c>
      <c r="B14" s="16"/>
      <c r="C14" s="17"/>
      <c r="D14" s="11">
        <f>D13</f>
        <v>4</v>
      </c>
      <c r="E14" s="8"/>
      <c r="F14" s="8"/>
      <c r="G14" s="8">
        <f>SUM(G10:G13)</f>
        <v>0</v>
      </c>
      <c r="H14" s="8">
        <f t="shared" ref="H14:R14" si="2">H13</f>
        <v>0</v>
      </c>
      <c r="I14" s="8">
        <f t="shared" si="2"/>
        <v>0</v>
      </c>
      <c r="J14" s="8">
        <f t="shared" si="2"/>
        <v>0</v>
      </c>
      <c r="K14" s="8">
        <f t="shared" si="2"/>
        <v>0</v>
      </c>
      <c r="L14" s="8">
        <f t="shared" si="2"/>
        <v>10270</v>
      </c>
      <c r="M14" s="8">
        <f t="shared" si="2"/>
        <v>0</v>
      </c>
      <c r="N14" s="8">
        <f t="shared" si="2"/>
        <v>0</v>
      </c>
      <c r="O14" s="8">
        <f t="shared" si="2"/>
        <v>0</v>
      </c>
      <c r="P14" s="8">
        <f t="shared" si="2"/>
        <v>0</v>
      </c>
      <c r="Q14" s="8">
        <f t="shared" si="2"/>
        <v>30810</v>
      </c>
      <c r="R14" s="8">
        <f t="shared" si="2"/>
        <v>369720</v>
      </c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5">
      <c r="B16" s="14" t="s">
        <v>21</v>
      </c>
      <c r="C16" s="14"/>
      <c r="D16" s="14"/>
      <c r="E16" s="2"/>
      <c r="F16" s="2"/>
      <c r="G16" s="18" t="s">
        <v>27</v>
      </c>
      <c r="H16" s="18"/>
      <c r="I16" s="18"/>
      <c r="J16" s="1"/>
      <c r="K16" s="1"/>
      <c r="L16" s="1"/>
      <c r="M16" s="1"/>
      <c r="N16" s="1"/>
      <c r="O16" s="1"/>
      <c r="P16" s="1"/>
      <c r="Q16" s="1"/>
      <c r="R16" s="1"/>
    </row>
    <row r="17" spans="2:18" x14ac:dyDescent="0.25">
      <c r="B17" s="14"/>
      <c r="C17" s="14"/>
      <c r="D17" s="2"/>
      <c r="E17" s="2"/>
      <c r="F17" s="2"/>
      <c r="G17" s="14"/>
      <c r="H17" s="14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 x14ac:dyDescent="0.25">
      <c r="B18" s="14" t="s">
        <v>25</v>
      </c>
      <c r="C18" s="14"/>
      <c r="D18" s="2"/>
      <c r="E18" s="2"/>
      <c r="F18" s="2"/>
      <c r="G18" s="18" t="s">
        <v>26</v>
      </c>
      <c r="H18" s="18"/>
      <c r="I18" s="18"/>
      <c r="J18" s="1"/>
      <c r="K18" s="1"/>
      <c r="L18" s="1"/>
      <c r="M18" s="1"/>
      <c r="N18" s="1"/>
      <c r="O18" s="1"/>
      <c r="P18" s="1"/>
      <c r="Q18" s="1"/>
      <c r="R18" s="1"/>
    </row>
    <row r="20" spans="2:18" x14ac:dyDescent="0.25">
      <c r="B20" s="14"/>
      <c r="C20" s="14"/>
      <c r="D20" s="2"/>
      <c r="E20" s="2"/>
      <c r="F20" s="2"/>
      <c r="G20" s="14"/>
      <c r="H20" s="14"/>
    </row>
  </sheetData>
  <mergeCells count="34">
    <mergeCell ref="B18:C18"/>
    <mergeCell ref="B20:C20"/>
    <mergeCell ref="B10:B12"/>
    <mergeCell ref="A13:C13"/>
    <mergeCell ref="A14:C14"/>
    <mergeCell ref="B16:D16"/>
    <mergeCell ref="B17:C17"/>
    <mergeCell ref="R7:R9"/>
    <mergeCell ref="K8:L8"/>
    <mergeCell ref="M8:N8"/>
    <mergeCell ref="O8:O9"/>
    <mergeCell ref="P8:P9"/>
    <mergeCell ref="F7:F9"/>
    <mergeCell ref="O1:R1"/>
    <mergeCell ref="A2:J2"/>
    <mergeCell ref="M2:R2"/>
    <mergeCell ref="J3:Q3"/>
    <mergeCell ref="M4:R4"/>
    <mergeCell ref="A5:F5"/>
    <mergeCell ref="J5:Q5"/>
    <mergeCell ref="A7:A9"/>
    <mergeCell ref="B7:B9"/>
    <mergeCell ref="C7:C9"/>
    <mergeCell ref="D7:D9"/>
    <mergeCell ref="E7:E9"/>
    <mergeCell ref="G7:L7"/>
    <mergeCell ref="M7:P7"/>
    <mergeCell ref="Q7:Q9"/>
    <mergeCell ref="J8:J9"/>
    <mergeCell ref="G20:H20"/>
    <mergeCell ref="G17:H17"/>
    <mergeCell ref="G8:I8"/>
    <mergeCell ref="G16:I16"/>
    <mergeCell ref="G18:I18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ЦБ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</cp:lastModifiedBy>
  <cp:lastPrinted>2021-12-17T09:12:55Z</cp:lastPrinted>
  <dcterms:created xsi:type="dcterms:W3CDTF">2018-01-11T13:21:45Z</dcterms:created>
  <dcterms:modified xsi:type="dcterms:W3CDTF">2021-12-17T11:29:49Z</dcterms:modified>
</cp:coreProperties>
</file>