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Людмила\Documents\"/>
    </mc:Choice>
  </mc:AlternateContent>
  <bookViews>
    <workbookView xWindow="0" yWindow="0" windowWidth="15270" windowHeight="456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J23" i="1" l="1"/>
  <c r="E23" i="1"/>
  <c r="P23" i="1" s="1"/>
  <c r="F19" i="1"/>
  <c r="G19" i="1"/>
  <c r="H19" i="1"/>
  <c r="I19" i="1"/>
  <c r="K19" i="1"/>
  <c r="L19" i="1"/>
  <c r="M19" i="1"/>
  <c r="N19" i="1"/>
  <c r="O19" i="1"/>
  <c r="P17" i="1" l="1"/>
  <c r="F15" i="1"/>
  <c r="G15" i="1"/>
  <c r="H15" i="1"/>
  <c r="I15" i="1"/>
  <c r="J15" i="1"/>
  <c r="K15" i="1"/>
  <c r="L15" i="1"/>
  <c r="M15" i="1"/>
  <c r="N15" i="1"/>
  <c r="O15" i="1"/>
  <c r="E17" i="1"/>
  <c r="J26" i="1" l="1"/>
  <c r="E26" i="1"/>
  <c r="E21" i="1"/>
  <c r="E20" i="1"/>
  <c r="P20" i="1" s="1"/>
  <c r="P26" i="1" l="1"/>
  <c r="P21" i="1"/>
  <c r="F28" i="1"/>
  <c r="G28" i="1"/>
  <c r="H28" i="1"/>
  <c r="I28" i="1"/>
  <c r="J28" i="1"/>
  <c r="K28" i="1"/>
  <c r="L28" i="1"/>
  <c r="M28" i="1"/>
  <c r="N28" i="1"/>
  <c r="O28" i="1"/>
  <c r="E24" i="1" l="1"/>
  <c r="E25" i="1"/>
  <c r="P24" i="1" l="1"/>
  <c r="J25" i="1"/>
  <c r="P25" i="1" s="1"/>
  <c r="J22" i="1" l="1"/>
  <c r="J19" i="1" s="1"/>
  <c r="F18" i="1"/>
  <c r="E18" i="1" s="1"/>
  <c r="G18" i="1"/>
  <c r="H18" i="1"/>
  <c r="I18" i="1"/>
  <c r="K18" i="1"/>
  <c r="L18" i="1"/>
  <c r="M18" i="1"/>
  <c r="N18" i="1"/>
  <c r="O18" i="1"/>
  <c r="E22" i="1"/>
  <c r="E19" i="1" s="1"/>
  <c r="J18" i="1" l="1"/>
  <c r="P22" i="1"/>
  <c r="P19" i="1" s="1"/>
  <c r="E16" i="1"/>
  <c r="E15" i="1" s="1"/>
  <c r="F14" i="1"/>
  <c r="G14" i="1"/>
  <c r="H14" i="1"/>
  <c r="I14" i="1"/>
  <c r="J14" i="1"/>
  <c r="K14" i="1"/>
  <c r="L14" i="1"/>
  <c r="M14" i="1"/>
  <c r="N14" i="1"/>
  <c r="O14" i="1"/>
  <c r="P18" i="1" l="1"/>
  <c r="P16" i="1"/>
  <c r="P15" i="1" s="1"/>
  <c r="E14" i="1"/>
  <c r="P14" i="1" l="1"/>
  <c r="F27" i="1"/>
  <c r="F30" i="1" s="1"/>
  <c r="G27" i="1"/>
  <c r="G30" i="1" s="1"/>
  <c r="H27" i="1"/>
  <c r="H30" i="1" s="1"/>
  <c r="I27" i="1"/>
  <c r="I30" i="1" s="1"/>
  <c r="J27" i="1"/>
  <c r="J30" i="1" s="1"/>
  <c r="K27" i="1"/>
  <c r="K30" i="1" s="1"/>
  <c r="L27" i="1"/>
  <c r="L30" i="1" s="1"/>
  <c r="M27" i="1"/>
  <c r="M30" i="1" s="1"/>
  <c r="N27" i="1"/>
  <c r="N30" i="1" s="1"/>
  <c r="O27" i="1"/>
  <c r="O30" i="1" s="1"/>
  <c r="E29" i="1" l="1"/>
  <c r="E28" i="1" s="1"/>
  <c r="E27" i="1" l="1"/>
  <c r="E30" i="1" s="1"/>
  <c r="P29" i="1"/>
  <c r="P28" i="1" s="1"/>
  <c r="P27" i="1" l="1"/>
  <c r="P30" i="1" s="1"/>
</calcChain>
</file>

<file path=xl/sharedStrings.xml><?xml version="1.0" encoding="utf-8"?>
<sst xmlns="http://schemas.openxmlformats.org/spreadsheetml/2006/main" count="81" uniqueCount="64">
  <si>
    <t>(код бюджету)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</si>
  <si>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</si>
  <si>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</si>
  <si>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</si>
  <si>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</si>
  <si>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</si>
  <si>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</si>
  <si>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Спеціальний фонд</t>
  </si>
  <si>
    <t>РАЗОМ</t>
  </si>
  <si>
    <t>усього</t>
  </si>
  <si>
    <t>видатки споживання</t>
  </si>
  <si>
    <t>з них</t>
  </si>
  <si>
    <t>видатки розвитку</t>
  </si>
  <si>
    <t>у тому числі бюджет розвитку</t>
  </si>
  <si>
    <t>оплата праці</t>
  </si>
  <si>
    <t>комунальні послуги та енергоносії</t>
  </si>
  <si>
    <t>X</t>
  </si>
  <si>
    <t>Усього</t>
  </si>
  <si>
    <t>видатків місцевого бюджету на 2021 рік</t>
  </si>
  <si>
    <t>Фінансовий відділ Петровецької сільської ради</t>
  </si>
  <si>
    <t>ЗМІНИ ДО РОЗПОДІЛУ</t>
  </si>
  <si>
    <t>0100000</t>
  </si>
  <si>
    <t>0110000</t>
  </si>
  <si>
    <t>Петровецька сільська рада</t>
  </si>
  <si>
    <t>0600000</t>
  </si>
  <si>
    <t>0610000</t>
  </si>
  <si>
    <t>Відділ освіти, культури, молоді та спорту Петровецької сільської ради</t>
  </si>
  <si>
    <t>0611021</t>
  </si>
  <si>
    <t>1021</t>
  </si>
  <si>
    <t>Надання загальної середньої освіти закладами загальної середньої освіти</t>
  </si>
  <si>
    <t>0921</t>
  </si>
  <si>
    <t xml:space="preserve">                                                                              Секретар сільської ради                                                            Людмила ВЛАДЯН</t>
  </si>
  <si>
    <t>1010</t>
  </si>
  <si>
    <t>Додаток 3</t>
  </si>
  <si>
    <t>0614060</t>
  </si>
  <si>
    <t>4060</t>
  </si>
  <si>
    <t>0828</t>
  </si>
  <si>
    <t>Забезпечення діяльності палаців і будинків культури, клубів, центрів дозвілля та інших клубних закладів</t>
  </si>
  <si>
    <t>до рішення XХІІ сесії сільської ради VIІI скликання</t>
  </si>
  <si>
    <t>0110150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</si>
  <si>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</si>
  <si>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</si>
  <si>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0111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</si>
  <si>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</si>
  <si>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</si>
  <si>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</si>
  <si>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0611010</t>
  </si>
  <si>
    <t>0910</t>
  </si>
  <si>
    <t>Надання дошкільної освіти</t>
  </si>
  <si>
    <t>0614030</t>
  </si>
  <si>
    <t>4030</t>
  </si>
  <si>
    <t>Забезпечення діяльності бібліотек</t>
  </si>
  <si>
    <t>0824</t>
  </si>
  <si>
    <t>0611200</t>
  </si>
  <si>
    <t>1200</t>
  </si>
  <si>
    <t>0990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</si>
  <si>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</si>
  <si>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0116030</t>
  </si>
  <si>
    <t>6030</t>
  </si>
  <si>
    <t>0620</t>
  </si>
  <si>
    <t>Організація благоустрою населених пунктів</t>
  </si>
  <si>
    <t>0611061</t>
  </si>
  <si>
    <t>1061</t>
  </si>
  <si>
    <t>від 22.12.2021 № 509-22/2021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</si>
</sst>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color theme="1"/>
      <name val="Calibri"/>
      <charset val="204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vertical="center" wrapText="1"/>
    </xf>
    <xf numFmtId="2" fontId="1" fillId="0" borderId="2" xfId="0" applyNumberFormat="1" applyFont="1" applyBorder="1" applyAlignment="1">
      <alignment vertical="center" wrapText="1"/>
    </xf>
    <xf numFmtId="2" fontId="1" fillId="2" borderId="2" xfId="0" applyNumberFormat="1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2" xfId="0" quotePrefix="1" applyFont="1" applyBorder="1" applyAlignment="1">
      <alignment horizontal="center" vertical="center" wrapText="1"/>
    </xf>
    <xf numFmtId="2" fontId="1" fillId="0" borderId="2" xfId="0" quotePrefix="1" applyNumberFormat="1" applyFont="1" applyBorder="1" applyAlignment="1">
      <alignment vertical="center" wrapText="1"/>
    </xf>
    <xf numFmtId="0" fontId="6" fillId="2" borderId="2" xfId="0" quotePrefix="1" applyFont="1" applyFill="1" applyBorder="1" applyAlignment="1">
      <alignment horizontal="center" vertical="center" wrapText="1"/>
    </xf>
    <xf numFmtId="2" fontId="6" fillId="2" borderId="2" xfId="0" quotePrefix="1" applyNumberFormat="1" applyFont="1" applyFill="1" applyBorder="1" applyAlignment="1">
      <alignment vertical="center" wrapText="1"/>
    </xf>
    <xf numFmtId="2" fontId="7" fillId="0" borderId="2" xfId="0" applyNumberFormat="1" applyFont="1" applyBorder="1" applyAlignment="1">
      <alignment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7" fillId="0" borderId="2" xfId="0" quotePrefix="1" applyFont="1" applyBorder="1" applyAlignment="1">
      <alignment horizontal="center" vertical="center" wrapText="1"/>
    </xf>
    <xf numFmtId="2" fontId="7" fillId="0" borderId="2" xfId="0" quotePrefix="1" applyNumberFormat="1" applyFont="1" applyBorder="1" applyAlignment="1">
      <alignment horizontal="center" vertical="center" wrapText="1"/>
    </xf>
    <xf numFmtId="2" fontId="7" fillId="2" borderId="2" xfId="0" applyNumberFormat="1" applyFont="1" applyFill="1" applyBorder="1" applyAlignment="1">
      <alignment vertical="center" wrapText="1"/>
    </xf>
    <xf numFmtId="0" fontId="2" fillId="3" borderId="0" xfId="0" applyFont="1" applyFill="1" applyAlignment="1">
      <alignment horizontal="left"/>
    </xf>
    <xf numFmtId="0" fontId="0" fillId="3" borderId="0" xfId="0" applyFill="1" applyAlignment="1"/>
    <xf numFmtId="0" fontId="3" fillId="0" borderId="0" xfId="0" applyFont="1" applyAlignment="1"/>
    <xf numFmtId="0" fontId="0" fillId="0" borderId="0" xfId="0" applyAlignment="1"/>
    <xf numFmtId="49" fontId="1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2" fontId="6" fillId="2" borderId="2" xfId="0" applyNumberFormat="1" applyFont="1" applyFill="1" applyBorder="1" applyAlignment="1">
      <alignment horizontal="right" vertical="center" wrapText="1"/>
    </xf>
    <xf numFmtId="2" fontId="1" fillId="2" borderId="2" xfId="0" applyNumberFormat="1" applyFont="1" applyFill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6" fillId="4" borderId="2" xfId="0" applyNumberFormat="1" applyFont="1" applyFill="1" applyBorder="1" applyAlignment="1">
      <alignment horizontal="right" vertical="center" wrapText="1"/>
    </xf>
    <xf numFmtId="2" fontId="7" fillId="4" borderId="2" xfId="0" applyNumberFormat="1" applyFont="1" applyFill="1" applyBorder="1" applyAlignment="1">
      <alignment vertical="center" wrapText="1"/>
    </xf>
    <xf numFmtId="49" fontId="1" fillId="0" borderId="2" xfId="0" quotePrefix="1" applyNumberFormat="1" applyFont="1" applyBorder="1" applyAlignment="1">
      <alignment horizontal="center" vertical="center" wrapText="1"/>
    </xf>
    <xf numFmtId="2" fontId="1" fillId="3" borderId="2" xfId="0" applyNumberFormat="1" applyFont="1" applyFill="1" applyBorder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1" xfId="0" applyNumberFormat="1" applyFont="1" applyFill="1" applyBorder="1" applyAlignment="1" applyProtection="1">
      <alignment horizontal="center" wrapText="1"/>
    </xf>
    <xf numFmtId="0" fontId="4" fillId="0" borderId="0" xfId="0" applyNumberFormat="1" applyFont="1" applyFill="1" applyBorder="1" applyAlignment="1" applyProtection="1">
      <alignment horizontal="center" vertical="top" wrapText="1"/>
    </xf>
    <xf numFmtId="0" fontId="1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3"/>
  <sheetViews>
    <sheetView tabSelected="1" topLeftCell="G1" workbookViewId="0">
      <selection activeCell="G25" sqref="G25"/>
    </sheetView>
  </sheetViews>
  <sheetFormatPr defaultColWidth="9"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 t="s">
        <v>33</v>
      </c>
      <c r="N1" s="1"/>
      <c r="O1" s="1"/>
      <c r="P1" s="1"/>
    </row>
    <row r="2" spans="1:16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 t="s">
        <v>38</v>
      </c>
      <c r="N2" s="1"/>
      <c r="O2" s="1"/>
      <c r="P2" s="1"/>
    </row>
    <row r="3" spans="1:16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 t="s">
        <v>63</v>
      </c>
      <c r="N3" s="1"/>
      <c r="O3" s="1"/>
      <c r="P3" s="1"/>
    </row>
    <row r="4" spans="1:16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ht="18.75" x14ac:dyDescent="0.3">
      <c r="A5" s="38" t="s">
        <v>20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</row>
    <row r="6" spans="1:16" ht="18.75" x14ac:dyDescent="0.3">
      <c r="A6" s="38" t="s">
        <v>18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</row>
    <row r="7" spans="1:16" x14ac:dyDescent="0.2">
      <c r="A7" s="40">
        <v>24548000000</v>
      </c>
      <c r="B7" s="40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">
      <c r="A8" s="41" t="s">
        <v>0</v>
      </c>
      <c r="B8" s="4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1" t="s">
        <v>1</v>
      </c>
    </row>
    <row r="9" spans="1:16" x14ac:dyDescent="0.2">
      <c r="A9" s="43" t="s">
        <v>2</v>
      </c>
      <c r="B9" s="43" t="s">
        <v>3</v>
      </c>
      <c r="C9" s="43" t="s">
        <v>4</v>
      </c>
      <c r="D9" s="37" t="s">
        <v>5</v>
      </c>
      <c r="E9" s="37" t="s">
        <v>6</v>
      </c>
      <c r="F9" s="37"/>
      <c r="G9" s="37"/>
      <c r="H9" s="37"/>
      <c r="I9" s="37"/>
      <c r="J9" s="37" t="s">
        <v>7</v>
      </c>
      <c r="K9" s="37"/>
      <c r="L9" s="37"/>
      <c r="M9" s="37"/>
      <c r="N9" s="37"/>
      <c r="O9" s="37"/>
      <c r="P9" s="42" t="s">
        <v>8</v>
      </c>
    </row>
    <row r="10" spans="1:16" x14ac:dyDescent="0.2">
      <c r="A10" s="37"/>
      <c r="B10" s="37"/>
      <c r="C10" s="37"/>
      <c r="D10" s="37"/>
      <c r="E10" s="42" t="s">
        <v>9</v>
      </c>
      <c r="F10" s="37" t="s">
        <v>10</v>
      </c>
      <c r="G10" s="37" t="s">
        <v>11</v>
      </c>
      <c r="H10" s="37"/>
      <c r="I10" s="37" t="s">
        <v>12</v>
      </c>
      <c r="J10" s="42" t="s">
        <v>9</v>
      </c>
      <c r="K10" s="37" t="s">
        <v>13</v>
      </c>
      <c r="L10" s="37" t="s">
        <v>10</v>
      </c>
      <c r="M10" s="37" t="s">
        <v>11</v>
      </c>
      <c r="N10" s="37"/>
      <c r="O10" s="37" t="s">
        <v>12</v>
      </c>
      <c r="P10" s="37"/>
    </row>
    <row r="11" spans="1:16" x14ac:dyDescent="0.2">
      <c r="A11" s="37"/>
      <c r="B11" s="37"/>
      <c r="C11" s="37"/>
      <c r="D11" s="37"/>
      <c r="E11" s="37"/>
      <c r="F11" s="37"/>
      <c r="G11" s="37" t="s">
        <v>14</v>
      </c>
      <c r="H11" s="37" t="s">
        <v>15</v>
      </c>
      <c r="I11" s="37"/>
      <c r="J11" s="37"/>
      <c r="K11" s="37"/>
      <c r="L11" s="37"/>
      <c r="M11" s="37" t="s">
        <v>14</v>
      </c>
      <c r="N11" s="37" t="s">
        <v>15</v>
      </c>
      <c r="O11" s="37"/>
      <c r="P11" s="37"/>
    </row>
    <row r="12" spans="1:16" ht="44.25" customHeight="1" x14ac:dyDescent="0.2">
      <c r="A12" s="37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</row>
    <row r="13" spans="1:16" x14ac:dyDescent="0.2">
      <c r="A13" s="3">
        <v>1</v>
      </c>
      <c r="B13" s="3">
        <v>2</v>
      </c>
      <c r="C13" s="3">
        <v>3</v>
      </c>
      <c r="D13" s="3">
        <v>4</v>
      </c>
      <c r="E13" s="4">
        <v>5</v>
      </c>
      <c r="F13" s="3">
        <v>6</v>
      </c>
      <c r="G13" s="3">
        <v>7</v>
      </c>
      <c r="H13" s="3">
        <v>8</v>
      </c>
      <c r="I13" s="3">
        <v>9</v>
      </c>
      <c r="J13" s="17">
        <v>10</v>
      </c>
      <c r="K13" s="3">
        <v>11</v>
      </c>
      <c r="L13" s="3">
        <v>12</v>
      </c>
      <c r="M13" s="3">
        <v>13</v>
      </c>
      <c r="N13" s="3">
        <v>14</v>
      </c>
      <c r="O13" s="3">
        <v>15</v>
      </c>
      <c r="P13" s="4">
        <v>16</v>
      </c>
    </row>
    <row r="14" spans="1:16" x14ac:dyDescent="0.2">
      <c r="A14" s="26" t="s">
        <v>21</v>
      </c>
      <c r="B14" s="26"/>
      <c r="C14" s="26"/>
      <c r="D14" s="27" t="s">
        <v>23</v>
      </c>
      <c r="E14" s="29">
        <f>E15</f>
        <v>0</v>
      </c>
      <c r="F14" s="29">
        <f t="shared" ref="F14:P14" si="0">F15</f>
        <v>0</v>
      </c>
      <c r="G14" s="29">
        <f t="shared" si="0"/>
        <v>120580</v>
      </c>
      <c r="H14" s="29">
        <f t="shared" si="0"/>
        <v>0</v>
      </c>
      <c r="I14" s="29">
        <f t="shared" si="0"/>
        <v>0</v>
      </c>
      <c r="J14" s="29">
        <f t="shared" si="0"/>
        <v>0</v>
      </c>
      <c r="K14" s="29">
        <f t="shared" si="0"/>
        <v>0</v>
      </c>
      <c r="L14" s="29">
        <f t="shared" si="0"/>
        <v>0</v>
      </c>
      <c r="M14" s="29">
        <f t="shared" si="0"/>
        <v>0</v>
      </c>
      <c r="N14" s="29">
        <f t="shared" si="0"/>
        <v>0</v>
      </c>
      <c r="O14" s="29">
        <f t="shared" si="0"/>
        <v>0</v>
      </c>
      <c r="P14" s="29">
        <f t="shared" si="0"/>
        <v>0</v>
      </c>
    </row>
    <row r="15" spans="1:16" x14ac:dyDescent="0.2">
      <c r="A15" s="26" t="s">
        <v>22</v>
      </c>
      <c r="B15" s="26"/>
      <c r="C15" s="26"/>
      <c r="D15" s="27" t="s">
        <v>23</v>
      </c>
      <c r="E15" s="29">
        <f>E16+E17</f>
        <v>0</v>
      </c>
      <c r="F15" s="29">
        <f t="shared" ref="F15:P15" si="1">F16+F17</f>
        <v>0</v>
      </c>
      <c r="G15" s="29">
        <f t="shared" si="1"/>
        <v>120580</v>
      </c>
      <c r="H15" s="29">
        <f t="shared" si="1"/>
        <v>0</v>
      </c>
      <c r="I15" s="29">
        <f t="shared" si="1"/>
        <v>0</v>
      </c>
      <c r="J15" s="29">
        <f t="shared" si="1"/>
        <v>0</v>
      </c>
      <c r="K15" s="29">
        <f t="shared" si="1"/>
        <v>0</v>
      </c>
      <c r="L15" s="29">
        <f t="shared" si="1"/>
        <v>0</v>
      </c>
      <c r="M15" s="29">
        <f t="shared" si="1"/>
        <v>0</v>
      </c>
      <c r="N15" s="29">
        <f t="shared" si="1"/>
        <v>0</v>
      </c>
      <c r="O15" s="29">
        <f t="shared" si="1"/>
        <v>0</v>
      </c>
      <c r="P15" s="29">
        <f t="shared" si="1"/>
        <v>0</v>
      </c>
    </row>
    <row r="16" spans="1:16" ht="63.75" x14ac:dyDescent="0.2">
      <c r="A16" s="25" t="s">
        <v>39</v>
      </c>
      <c r="B16" s="25" t="s">
        <v>40</v>
      </c>
      <c r="C16" s="25" t="s">
        <v>42</v>
      </c>
      <c r="D16" s="28" t="s">
        <v>41</v>
      </c>
      <c r="E16" s="30">
        <f>F16</f>
        <v>0</v>
      </c>
      <c r="F16" s="31">
        <v>0</v>
      </c>
      <c r="G16" s="31">
        <v>96000</v>
      </c>
      <c r="H16" s="31">
        <v>0</v>
      </c>
      <c r="I16" s="31">
        <v>0</v>
      </c>
      <c r="J16" s="32">
        <v>0</v>
      </c>
      <c r="K16" s="31">
        <v>0</v>
      </c>
      <c r="L16" s="31">
        <v>0</v>
      </c>
      <c r="M16" s="31">
        <v>0</v>
      </c>
      <c r="N16" s="31">
        <v>0</v>
      </c>
      <c r="O16" s="31">
        <v>0</v>
      </c>
      <c r="P16" s="30">
        <f>E16</f>
        <v>0</v>
      </c>
    </row>
    <row r="17" spans="1:16" x14ac:dyDescent="0.2">
      <c r="A17" s="25" t="s">
        <v>57</v>
      </c>
      <c r="B17" s="25" t="s">
        <v>58</v>
      </c>
      <c r="C17" s="25" t="s">
        <v>59</v>
      </c>
      <c r="D17" s="28" t="s">
        <v>60</v>
      </c>
      <c r="E17" s="30">
        <f>F17</f>
        <v>0</v>
      </c>
      <c r="F17" s="31">
        <v>0</v>
      </c>
      <c r="G17" s="31">
        <v>24580</v>
      </c>
      <c r="H17" s="31">
        <v>0</v>
      </c>
      <c r="I17" s="31">
        <v>0</v>
      </c>
      <c r="J17" s="32">
        <v>0</v>
      </c>
      <c r="K17" s="31">
        <v>0</v>
      </c>
      <c r="L17" s="31">
        <v>0</v>
      </c>
      <c r="M17" s="31">
        <v>0</v>
      </c>
      <c r="N17" s="31">
        <v>0</v>
      </c>
      <c r="O17" s="31">
        <v>0</v>
      </c>
      <c r="P17" s="30">
        <f>E17</f>
        <v>0</v>
      </c>
    </row>
    <row r="18" spans="1:16" ht="25.5" x14ac:dyDescent="0.2">
      <c r="A18" s="26" t="s">
        <v>24</v>
      </c>
      <c r="B18" s="26"/>
      <c r="C18" s="26"/>
      <c r="D18" s="27" t="s">
        <v>26</v>
      </c>
      <c r="E18" s="29">
        <f t="shared" ref="E18:E26" si="2">F18</f>
        <v>75000</v>
      </c>
      <c r="F18" s="33">
        <f>F19</f>
        <v>75000</v>
      </c>
      <c r="G18" s="33">
        <f t="shared" ref="G18:P18" si="3">G19</f>
        <v>109050</v>
      </c>
      <c r="H18" s="33">
        <f t="shared" si="3"/>
        <v>-10500</v>
      </c>
      <c r="I18" s="33">
        <f t="shared" si="3"/>
        <v>0</v>
      </c>
      <c r="J18" s="33">
        <f t="shared" si="3"/>
        <v>-90000</v>
      </c>
      <c r="K18" s="33">
        <f t="shared" si="3"/>
        <v>-90000</v>
      </c>
      <c r="L18" s="33">
        <f t="shared" si="3"/>
        <v>0</v>
      </c>
      <c r="M18" s="33">
        <f t="shared" si="3"/>
        <v>0</v>
      </c>
      <c r="N18" s="33">
        <f t="shared" si="3"/>
        <v>0</v>
      </c>
      <c r="O18" s="33">
        <f t="shared" si="3"/>
        <v>-90000</v>
      </c>
      <c r="P18" s="33">
        <f t="shared" si="3"/>
        <v>-15000</v>
      </c>
    </row>
    <row r="19" spans="1:16" ht="25.5" x14ac:dyDescent="0.2">
      <c r="A19" s="26" t="s">
        <v>25</v>
      </c>
      <c r="B19" s="26"/>
      <c r="C19" s="26"/>
      <c r="D19" s="27" t="s">
        <v>26</v>
      </c>
      <c r="E19" s="29">
        <f>E22+E25+E24+E20+E21+E26+E23</f>
        <v>75000</v>
      </c>
      <c r="F19" s="29">
        <f t="shared" ref="F19:P19" si="4">F22+F25+F24+F20+F21+F26+F23</f>
        <v>75000</v>
      </c>
      <c r="G19" s="29">
        <f t="shared" si="4"/>
        <v>109050</v>
      </c>
      <c r="H19" s="29">
        <f t="shared" si="4"/>
        <v>-10500</v>
      </c>
      <c r="I19" s="29">
        <f t="shared" si="4"/>
        <v>0</v>
      </c>
      <c r="J19" s="29">
        <f t="shared" si="4"/>
        <v>-90000</v>
      </c>
      <c r="K19" s="29">
        <f t="shared" si="4"/>
        <v>-90000</v>
      </c>
      <c r="L19" s="29">
        <f t="shared" si="4"/>
        <v>0</v>
      </c>
      <c r="M19" s="29">
        <f t="shared" si="4"/>
        <v>0</v>
      </c>
      <c r="N19" s="29">
        <f t="shared" si="4"/>
        <v>0</v>
      </c>
      <c r="O19" s="29">
        <f t="shared" si="4"/>
        <v>-90000</v>
      </c>
      <c r="P19" s="29">
        <f t="shared" si="4"/>
        <v>-15000</v>
      </c>
    </row>
    <row r="20" spans="1:16" ht="38.25" x14ac:dyDescent="0.2">
      <c r="A20" s="25" t="s">
        <v>43</v>
      </c>
      <c r="B20" s="25" t="s">
        <v>44</v>
      </c>
      <c r="C20" s="25" t="s">
        <v>42</v>
      </c>
      <c r="D20" s="28" t="s">
        <v>45</v>
      </c>
      <c r="E20" s="30">
        <f>F20</f>
        <v>50750</v>
      </c>
      <c r="F20" s="36">
        <v>50750</v>
      </c>
      <c r="G20" s="36">
        <v>50750</v>
      </c>
      <c r="H20" s="36">
        <v>0</v>
      </c>
      <c r="I20" s="36">
        <v>0</v>
      </c>
      <c r="J20" s="30">
        <v>0</v>
      </c>
      <c r="K20" s="36">
        <v>0</v>
      </c>
      <c r="L20" s="36">
        <v>0</v>
      </c>
      <c r="M20" s="36">
        <v>0</v>
      </c>
      <c r="N20" s="36">
        <v>0</v>
      </c>
      <c r="O20" s="36">
        <v>0</v>
      </c>
      <c r="P20" s="30">
        <f>E20</f>
        <v>50750</v>
      </c>
    </row>
    <row r="21" spans="1:16" x14ac:dyDescent="0.2">
      <c r="A21" s="25" t="s">
        <v>46</v>
      </c>
      <c r="B21" s="25" t="s">
        <v>32</v>
      </c>
      <c r="C21" s="25" t="s">
        <v>47</v>
      </c>
      <c r="D21" s="28" t="s">
        <v>48</v>
      </c>
      <c r="E21" s="30">
        <f>F21</f>
        <v>-61230</v>
      </c>
      <c r="F21" s="36">
        <v>-61230</v>
      </c>
      <c r="G21" s="36">
        <v>15200</v>
      </c>
      <c r="H21" s="36">
        <v>0</v>
      </c>
      <c r="I21" s="36">
        <v>0</v>
      </c>
      <c r="J21" s="30">
        <v>0</v>
      </c>
      <c r="K21" s="36">
        <v>0</v>
      </c>
      <c r="L21" s="36">
        <v>0</v>
      </c>
      <c r="M21" s="36">
        <v>0</v>
      </c>
      <c r="N21" s="36">
        <v>0</v>
      </c>
      <c r="O21" s="36">
        <v>0</v>
      </c>
      <c r="P21" s="30">
        <f>E21</f>
        <v>-61230</v>
      </c>
    </row>
    <row r="22" spans="1:16" ht="25.5" x14ac:dyDescent="0.2">
      <c r="A22" s="25" t="s">
        <v>27</v>
      </c>
      <c r="B22" s="25" t="s">
        <v>28</v>
      </c>
      <c r="C22" s="25" t="s">
        <v>30</v>
      </c>
      <c r="D22" s="28" t="s">
        <v>29</v>
      </c>
      <c r="E22" s="30">
        <f t="shared" si="2"/>
        <v>131800</v>
      </c>
      <c r="F22" s="31">
        <v>131800</v>
      </c>
      <c r="G22" s="31">
        <v>114800</v>
      </c>
      <c r="H22" s="31">
        <v>0</v>
      </c>
      <c r="I22" s="31">
        <v>0</v>
      </c>
      <c r="J22" s="30">
        <f>O22</f>
        <v>0</v>
      </c>
      <c r="K22" s="31">
        <v>0</v>
      </c>
      <c r="L22" s="31">
        <v>0</v>
      </c>
      <c r="M22" s="31">
        <v>0</v>
      </c>
      <c r="N22" s="31">
        <v>0</v>
      </c>
      <c r="O22" s="31">
        <v>0</v>
      </c>
      <c r="P22" s="30">
        <f>E22+J22</f>
        <v>131800</v>
      </c>
    </row>
    <row r="23" spans="1:16" ht="25.5" x14ac:dyDescent="0.2">
      <c r="A23" s="25" t="s">
        <v>61</v>
      </c>
      <c r="B23" s="25" t="s">
        <v>62</v>
      </c>
      <c r="C23" s="25" t="s">
        <v>30</v>
      </c>
      <c r="D23" s="28" t="s">
        <v>29</v>
      </c>
      <c r="E23" s="30">
        <f t="shared" si="2"/>
        <v>80000</v>
      </c>
      <c r="F23" s="31">
        <v>80000</v>
      </c>
      <c r="G23" s="31">
        <v>0</v>
      </c>
      <c r="H23" s="31">
        <v>0</v>
      </c>
      <c r="I23" s="31">
        <v>0</v>
      </c>
      <c r="J23" s="30">
        <f>K23</f>
        <v>-80000</v>
      </c>
      <c r="K23" s="31">
        <v>-80000</v>
      </c>
      <c r="L23" s="31">
        <v>0</v>
      </c>
      <c r="M23" s="31">
        <v>0</v>
      </c>
      <c r="N23" s="31">
        <v>0</v>
      </c>
      <c r="O23" s="31">
        <v>-80000</v>
      </c>
      <c r="P23" s="30">
        <f>E23+J23</f>
        <v>0</v>
      </c>
    </row>
    <row r="24" spans="1:16" x14ac:dyDescent="0.2">
      <c r="A24" s="25" t="s">
        <v>49</v>
      </c>
      <c r="B24" s="25" t="s">
        <v>50</v>
      </c>
      <c r="C24" s="25" t="s">
        <v>52</v>
      </c>
      <c r="D24" s="28" t="s">
        <v>51</v>
      </c>
      <c r="E24" s="30">
        <f t="shared" si="2"/>
        <v>-75320</v>
      </c>
      <c r="F24" s="31">
        <v>-75320</v>
      </c>
      <c r="G24" s="31">
        <v>-63600</v>
      </c>
      <c r="H24" s="31">
        <v>-3500</v>
      </c>
      <c r="I24" s="31">
        <v>0</v>
      </c>
      <c r="J24" s="30">
        <v>0</v>
      </c>
      <c r="K24" s="31">
        <v>0</v>
      </c>
      <c r="L24" s="31">
        <v>0</v>
      </c>
      <c r="M24" s="31">
        <v>0</v>
      </c>
      <c r="N24" s="31">
        <v>0</v>
      </c>
      <c r="O24" s="31">
        <v>0</v>
      </c>
      <c r="P24" s="30">
        <f>E24</f>
        <v>-75320</v>
      </c>
    </row>
    <row r="25" spans="1:16" ht="38.25" x14ac:dyDescent="0.2">
      <c r="A25" s="25" t="s">
        <v>34</v>
      </c>
      <c r="B25" s="25" t="s">
        <v>35</v>
      </c>
      <c r="C25" s="25" t="s">
        <v>36</v>
      </c>
      <c r="D25" s="28" t="s">
        <v>37</v>
      </c>
      <c r="E25" s="30">
        <f t="shared" si="2"/>
        <v>-61000</v>
      </c>
      <c r="F25" s="31">
        <v>-61000</v>
      </c>
      <c r="G25" s="31">
        <v>-38100</v>
      </c>
      <c r="H25" s="31">
        <v>-7000</v>
      </c>
      <c r="I25" s="31">
        <v>0</v>
      </c>
      <c r="J25" s="30">
        <f>K25</f>
        <v>0</v>
      </c>
      <c r="K25" s="31">
        <v>0</v>
      </c>
      <c r="L25" s="31">
        <v>0</v>
      </c>
      <c r="M25" s="31">
        <v>0</v>
      </c>
      <c r="N25" s="31">
        <v>0</v>
      </c>
      <c r="O25" s="31">
        <v>0</v>
      </c>
      <c r="P25" s="30">
        <f>E25+J25</f>
        <v>-61000</v>
      </c>
    </row>
    <row r="26" spans="1:16" ht="51" x14ac:dyDescent="0.2">
      <c r="A26" s="25" t="s">
        <v>53</v>
      </c>
      <c r="B26" s="25" t="s">
        <v>54</v>
      </c>
      <c r="C26" s="25" t="s">
        <v>55</v>
      </c>
      <c r="D26" s="28" t="s">
        <v>56</v>
      </c>
      <c r="E26" s="30">
        <f t="shared" si="2"/>
        <v>10000</v>
      </c>
      <c r="F26" s="31">
        <v>10000</v>
      </c>
      <c r="G26" s="31">
        <v>30000</v>
      </c>
      <c r="H26" s="31">
        <v>0</v>
      </c>
      <c r="I26" s="31">
        <v>0</v>
      </c>
      <c r="J26" s="30">
        <f>K26</f>
        <v>-10000</v>
      </c>
      <c r="K26" s="31">
        <v>-10000</v>
      </c>
      <c r="L26" s="31">
        <v>0</v>
      </c>
      <c r="M26" s="31">
        <v>0</v>
      </c>
      <c r="N26" s="31">
        <v>0</v>
      </c>
      <c r="O26" s="31">
        <v>-10000</v>
      </c>
      <c r="P26" s="30">
        <f>E26+J26</f>
        <v>0</v>
      </c>
    </row>
    <row r="27" spans="1:16" ht="26.45" customHeight="1" x14ac:dyDescent="0.2">
      <c r="A27" s="18">
        <v>3700000</v>
      </c>
      <c r="B27" s="18"/>
      <c r="C27" s="19"/>
      <c r="D27" s="16" t="s">
        <v>19</v>
      </c>
      <c r="E27" s="20">
        <f>E28</f>
        <v>15000</v>
      </c>
      <c r="F27" s="34">
        <f t="shared" ref="F27:P27" si="5">F28</f>
        <v>15000</v>
      </c>
      <c r="G27" s="34">
        <f t="shared" si="5"/>
        <v>22713</v>
      </c>
      <c r="H27" s="34">
        <f t="shared" si="5"/>
        <v>0</v>
      </c>
      <c r="I27" s="34">
        <f t="shared" si="5"/>
        <v>0</v>
      </c>
      <c r="J27" s="34">
        <f t="shared" si="5"/>
        <v>0</v>
      </c>
      <c r="K27" s="34">
        <f t="shared" si="5"/>
        <v>0</v>
      </c>
      <c r="L27" s="34">
        <f t="shared" si="5"/>
        <v>0</v>
      </c>
      <c r="M27" s="34">
        <f t="shared" si="5"/>
        <v>0</v>
      </c>
      <c r="N27" s="34">
        <f t="shared" si="5"/>
        <v>0</v>
      </c>
      <c r="O27" s="34">
        <f t="shared" si="5"/>
        <v>0</v>
      </c>
      <c r="P27" s="20">
        <f t="shared" si="5"/>
        <v>15000</v>
      </c>
    </row>
    <row r="28" spans="1:16" ht="30.6" customHeight="1" x14ac:dyDescent="0.2">
      <c r="A28" s="18">
        <v>3710000</v>
      </c>
      <c r="B28" s="18"/>
      <c r="C28" s="19"/>
      <c r="D28" s="16" t="s">
        <v>19</v>
      </c>
      <c r="E28" s="20">
        <f t="shared" ref="E28:P28" si="6">SUM(E29:E29)</f>
        <v>15000</v>
      </c>
      <c r="F28" s="20">
        <f t="shared" si="6"/>
        <v>15000</v>
      </c>
      <c r="G28" s="20">
        <f t="shared" si="6"/>
        <v>22713</v>
      </c>
      <c r="H28" s="20">
        <f t="shared" si="6"/>
        <v>0</v>
      </c>
      <c r="I28" s="20">
        <f t="shared" si="6"/>
        <v>0</v>
      </c>
      <c r="J28" s="20">
        <f t="shared" si="6"/>
        <v>0</v>
      </c>
      <c r="K28" s="20">
        <f t="shared" si="6"/>
        <v>0</v>
      </c>
      <c r="L28" s="20">
        <f t="shared" si="6"/>
        <v>0</v>
      </c>
      <c r="M28" s="20">
        <f t="shared" si="6"/>
        <v>0</v>
      </c>
      <c r="N28" s="20">
        <f t="shared" si="6"/>
        <v>0</v>
      </c>
      <c r="O28" s="20">
        <f t="shared" si="6"/>
        <v>0</v>
      </c>
      <c r="P28" s="20">
        <f t="shared" si="6"/>
        <v>15000</v>
      </c>
    </row>
    <row r="29" spans="1:16" ht="38.25" x14ac:dyDescent="0.2">
      <c r="A29" s="12">
        <v>3710160</v>
      </c>
      <c r="B29" s="35" t="s">
        <v>44</v>
      </c>
      <c r="C29" s="35" t="s">
        <v>42</v>
      </c>
      <c r="D29" s="13" t="s">
        <v>45</v>
      </c>
      <c r="E29" s="7">
        <f>F29</f>
        <v>15000</v>
      </c>
      <c r="F29" s="6">
        <v>15000</v>
      </c>
      <c r="G29" s="6">
        <v>22713</v>
      </c>
      <c r="H29" s="6">
        <v>0</v>
      </c>
      <c r="I29" s="6">
        <v>0</v>
      </c>
      <c r="J29" s="7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7">
        <f t="shared" ref="P29" si="7">E29+J29</f>
        <v>15000</v>
      </c>
    </row>
    <row r="30" spans="1:16" x14ac:dyDescent="0.2">
      <c r="A30" s="8" t="s">
        <v>16</v>
      </c>
      <c r="B30" s="14" t="s">
        <v>16</v>
      </c>
      <c r="C30" s="9" t="s">
        <v>16</v>
      </c>
      <c r="D30" s="15" t="s">
        <v>17</v>
      </c>
      <c r="E30" s="5">
        <f t="shared" ref="E30:P30" si="8">E27+E14+E18</f>
        <v>90000</v>
      </c>
      <c r="F30" s="5">
        <f t="shared" si="8"/>
        <v>90000</v>
      </c>
      <c r="G30" s="5">
        <f t="shared" si="8"/>
        <v>252343</v>
      </c>
      <c r="H30" s="5">
        <f t="shared" si="8"/>
        <v>-10500</v>
      </c>
      <c r="I30" s="5">
        <f t="shared" si="8"/>
        <v>0</v>
      </c>
      <c r="J30" s="5">
        <f t="shared" si="8"/>
        <v>-90000</v>
      </c>
      <c r="K30" s="5">
        <f t="shared" si="8"/>
        <v>-90000</v>
      </c>
      <c r="L30" s="5">
        <f t="shared" si="8"/>
        <v>0</v>
      </c>
      <c r="M30" s="5">
        <f t="shared" si="8"/>
        <v>0</v>
      </c>
      <c r="N30" s="5">
        <f t="shared" si="8"/>
        <v>0</v>
      </c>
      <c r="O30" s="5">
        <f t="shared" si="8"/>
        <v>-90000</v>
      </c>
      <c r="P30" s="5">
        <f t="shared" si="8"/>
        <v>0</v>
      </c>
    </row>
    <row r="33" spans="1:16" ht="18.75" x14ac:dyDescent="0.3">
      <c r="A33" s="23"/>
      <c r="B33" s="10" t="s">
        <v>31</v>
      </c>
      <c r="C33" s="23"/>
      <c r="D33" s="23"/>
      <c r="E33" s="23"/>
      <c r="F33" s="23"/>
      <c r="G33" s="21"/>
      <c r="H33" s="22"/>
      <c r="I33" s="22"/>
      <c r="J33" s="24"/>
      <c r="K33" s="24"/>
      <c r="L33" s="24"/>
      <c r="M33" s="24"/>
      <c r="N33" s="24"/>
      <c r="O33" s="24"/>
      <c r="P33" s="24"/>
    </row>
  </sheetData>
  <mergeCells count="24">
    <mergeCell ref="J10:J12"/>
    <mergeCell ref="K10:K12"/>
    <mergeCell ref="L10:L12"/>
    <mergeCell ref="E10:E12"/>
    <mergeCell ref="F10:F12"/>
    <mergeCell ref="G11:G12"/>
    <mergeCell ref="H11:H12"/>
    <mergeCell ref="I10:I12"/>
    <mergeCell ref="M11:M12"/>
    <mergeCell ref="N11:N12"/>
    <mergeCell ref="A5:P5"/>
    <mergeCell ref="A6:P6"/>
    <mergeCell ref="A7:B7"/>
    <mergeCell ref="A8:B8"/>
    <mergeCell ref="E9:I9"/>
    <mergeCell ref="J9:O9"/>
    <mergeCell ref="O10:O12"/>
    <mergeCell ref="P9:P12"/>
    <mergeCell ref="G10:H10"/>
    <mergeCell ref="M10:N10"/>
    <mergeCell ref="A9:A12"/>
    <mergeCell ref="B9:B12"/>
    <mergeCell ref="C9:C12"/>
    <mergeCell ref="D9:D12"/>
  </mergeCells>
  <pageMargins left="0.196850393700787" right="0.196850393700787" top="0.39370078740157499" bottom="0.196850393700787" header="0" footer="0"/>
  <pageSetup paperSize="9" scale="66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Людмила</cp:lastModifiedBy>
  <cp:lastPrinted>2021-12-23T11:48:29Z</cp:lastPrinted>
  <dcterms:created xsi:type="dcterms:W3CDTF">2019-11-27T13:30:00Z</dcterms:created>
  <dcterms:modified xsi:type="dcterms:W3CDTF">2021-12-29T09:29:41Z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1049-11.2.0.9107</vt:lpwstr>
  </property>
</Properties>
</file>