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370" windowHeight="11760"/>
  </bookViews>
  <sheets>
    <sheet name="Лист1" sheetId="1" r:id="rId1"/>
  </sheets>
  <definedNames>
    <definedName name="_xlnm.Print_Area" localSheetId="0">Лист1!$A$1:$P$54</definedName>
  </definedNames>
  <calcPr calcId="145621"/>
</workbook>
</file>

<file path=xl/calcChain.xml><?xml version="1.0" encoding="utf-8"?>
<calcChain xmlns="http://schemas.openxmlformats.org/spreadsheetml/2006/main">
  <c r="F15" i="1" l="1"/>
  <c r="P27" i="1"/>
  <c r="E27" i="1"/>
  <c r="J40" i="1"/>
  <c r="E40" i="1"/>
  <c r="J38" i="1"/>
  <c r="E38" i="1"/>
  <c r="J35" i="1"/>
  <c r="E35" i="1"/>
  <c r="J31" i="1"/>
  <c r="E31" i="1"/>
  <c r="J26" i="1"/>
  <c r="J28" i="1"/>
  <c r="E28" i="1"/>
  <c r="E26" i="1"/>
  <c r="P31" i="1" l="1"/>
  <c r="P38" i="1"/>
  <c r="P40" i="1"/>
  <c r="P35" i="1"/>
  <c r="P26" i="1"/>
  <c r="P28" i="1"/>
  <c r="O15" i="1"/>
  <c r="L15" i="1"/>
  <c r="E21" i="1" l="1"/>
  <c r="P21" i="1" s="1"/>
  <c r="J36" i="1" l="1"/>
  <c r="J37" i="1"/>
  <c r="E37" i="1"/>
  <c r="P37" i="1" l="1"/>
  <c r="K49" i="1"/>
  <c r="O43" i="1"/>
  <c r="M44" i="1"/>
  <c r="M43" i="1" s="1"/>
  <c r="N44" i="1"/>
  <c r="N43" i="1" s="1"/>
  <c r="O44" i="1"/>
  <c r="L44" i="1"/>
  <c r="J44" i="1" s="1"/>
  <c r="G44" i="1"/>
  <c r="G43" i="1" s="1"/>
  <c r="H44" i="1"/>
  <c r="H43" i="1" s="1"/>
  <c r="I44" i="1"/>
  <c r="I43" i="1" s="1"/>
  <c r="F44" i="1"/>
  <c r="F43" i="1" s="1"/>
  <c r="M15" i="1"/>
  <c r="M14" i="1" s="1"/>
  <c r="N15" i="1"/>
  <c r="N14" i="1" s="1"/>
  <c r="J15" i="1"/>
  <c r="G15" i="1"/>
  <c r="G14" i="1" s="1"/>
  <c r="H15" i="1"/>
  <c r="H14" i="1" s="1"/>
  <c r="I15" i="1"/>
  <c r="I14" i="1" s="1"/>
  <c r="E36" i="1"/>
  <c r="P36" i="1" s="1"/>
  <c r="J33" i="1"/>
  <c r="J34" i="1"/>
  <c r="E33" i="1"/>
  <c r="J46" i="1"/>
  <c r="J47" i="1"/>
  <c r="J48" i="1"/>
  <c r="J45" i="1"/>
  <c r="J17" i="1"/>
  <c r="J18" i="1"/>
  <c r="J19" i="1"/>
  <c r="J20" i="1"/>
  <c r="J22" i="1"/>
  <c r="J23" i="1"/>
  <c r="J24" i="1"/>
  <c r="J25" i="1"/>
  <c r="J29" i="1"/>
  <c r="J30" i="1"/>
  <c r="J32" i="1"/>
  <c r="J39" i="1"/>
  <c r="J41" i="1"/>
  <c r="J42" i="1"/>
  <c r="J16" i="1"/>
  <c r="E46" i="1"/>
  <c r="E47" i="1"/>
  <c r="P47" i="1" s="1"/>
  <c r="E45" i="1"/>
  <c r="E17" i="1"/>
  <c r="E18" i="1"/>
  <c r="E19" i="1"/>
  <c r="E20" i="1"/>
  <c r="E22" i="1"/>
  <c r="E23" i="1"/>
  <c r="E24" i="1"/>
  <c r="E25" i="1"/>
  <c r="E29" i="1"/>
  <c r="E30" i="1"/>
  <c r="E32" i="1"/>
  <c r="E34" i="1"/>
  <c r="E39" i="1"/>
  <c r="E41" i="1"/>
  <c r="E42" i="1"/>
  <c r="E16" i="1"/>
  <c r="N49" i="1" l="1"/>
  <c r="L43" i="1"/>
  <c r="J43" i="1" s="1"/>
  <c r="P33" i="1"/>
  <c r="M49" i="1"/>
  <c r="P29" i="1"/>
  <c r="P39" i="1"/>
  <c r="P17" i="1"/>
  <c r="H49" i="1"/>
  <c r="G49" i="1"/>
  <c r="P45" i="1"/>
  <c r="I49" i="1"/>
  <c r="E48" i="1" s="1"/>
  <c r="P48" i="1" s="1"/>
  <c r="E15" i="1"/>
  <c r="P15" i="1" s="1"/>
  <c r="P20" i="1"/>
  <c r="O14" i="1"/>
  <c r="O49" i="1" s="1"/>
  <c r="F14" i="1"/>
  <c r="E14" i="1" s="1"/>
  <c r="E44" i="1"/>
  <c r="P44" i="1" s="1"/>
  <c r="L14" i="1"/>
  <c r="P22" i="1"/>
  <c r="E43" i="1"/>
  <c r="P25" i="1"/>
  <c r="P30" i="1"/>
  <c r="P34" i="1"/>
  <c r="P23" i="1"/>
  <c r="P42" i="1"/>
  <c r="P32" i="1"/>
  <c r="P19" i="1"/>
  <c r="P41" i="1"/>
  <c r="P24" i="1"/>
  <c r="P18" i="1"/>
  <c r="P46" i="1"/>
  <c r="P16" i="1"/>
  <c r="L49" i="1" l="1"/>
  <c r="F49" i="1"/>
  <c r="J14" i="1"/>
  <c r="P43" i="1"/>
  <c r="E49" i="1"/>
  <c r="J49" i="1" l="1"/>
  <c r="P49" i="1" s="1"/>
  <c r="P14" i="1"/>
</calcChain>
</file>

<file path=xl/sharedStrings.xml><?xml version="1.0" encoding="utf-8"?>
<sst xmlns="http://schemas.openxmlformats.org/spreadsheetml/2006/main" count="156" uniqueCount="136">
  <si>
    <t>Додаток 3</t>
  </si>
  <si>
    <t>до рішення Киселівської сільської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</si>
  <si>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</si>
  <si>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</si>
  <si>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</si>
  <si>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</si>
  <si>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</si>
  <si>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</si>
  <si>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</si>
  <si>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</si>
  <si>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</si>
  <si>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</si>
  <si>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</si>
  <si>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</si>
  <si>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</si>
  <si>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</si>
  <si>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</si>
  <si>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</si>
  <si>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</si>
  <si>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</si>
  <si>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</si>
  <si>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</si>
  <si>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</si>
  <si>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</si>
  <si>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</si>
  <si>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</si>
  <si>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</si>
  <si>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</si>
  <si>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</si>
  <si>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</si>
  <si>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</si>
  <si>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</si>
  <si>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</si>
  <si>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</si>
  <si>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</si>
  <si>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</si>
  <si>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</si>
  <si>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</si>
  <si>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</si>
  <si>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</si>
  <si>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</si>
  <si>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</si>
  <si>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</si>
  <si>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</si>
  <si>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</si>
  <si>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</si>
  <si>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</si>
  <si>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</si>
  <si>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</si>
  <si>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</si>
  <si>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</si>
  <si>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</si>
  <si>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</si>
  <si>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</si>
  <si>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</si>
  <si>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</si>
  <si>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</si>
  <si>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</si>
  <si>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</si>
  <si>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</si>
  <si>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</si>
  <si>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</si>
  <si>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</si>
  <si>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</si>
  <si>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</si>
  <si>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</si>
  <si>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</si>
  <si>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</si>
  <si>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</si>
  <si>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</si>
  <si>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</si>
  <si>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</si>
  <si>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</si>
  <si>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</si>
  <si>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</si>
  <si>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</si>
  <si>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</si>
  <si>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</si>
  <si>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</si>
  <si>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</si>
  <si>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</si>
  <si>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</si>
  <si>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</si>
  <si>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</si>
  <si>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</si>
  <si>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</si>
  <si>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</si>
  <si>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</si>
  <si>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</si>
  <si>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3718500</t>
  </si>
  <si>
    <t>0180</t>
  </si>
  <si>
    <t>8500</t>
  </si>
  <si>
    <t>Нерозподілені трансферти з державного бюджету</t>
  </si>
  <si>
    <t>3719150</t>
  </si>
  <si>
    <t>9150</t>
  </si>
  <si>
    <t>Інші дотації з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</si>
  <si>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</si>
  <si>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</si>
  <si>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</si>
  <si>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</si>
  <si>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</si>
  <si>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2554700000</t>
  </si>
  <si>
    <t>(код бюджету)</t>
  </si>
  <si>
    <t>Забезпечення діяльності водопровідно-каналізаційного господарства</t>
  </si>
  <si>
    <t>0116013</t>
  </si>
  <si>
    <t>0116090</t>
  </si>
  <si>
    <t>0640</t>
  </si>
  <si>
    <t>Інша діяльність у сфері житлово-комунального господарства</t>
  </si>
  <si>
    <t>Сільський голова</t>
  </si>
  <si>
    <t>Володимир ШЕЛУПЕЦЬ</t>
  </si>
  <si>
    <t>0117130</t>
  </si>
  <si>
    <t>0421</t>
  </si>
  <si>
    <t>Здійснення заходів із землеустрою</t>
  </si>
  <si>
    <t>Надання освіти за рахунок 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</si>
  <si>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 </t>
  </si>
  <si>
    <t>видатків місцевого бюджету на 2022 рік</t>
  </si>
  <si>
    <t>0111210</t>
  </si>
  <si>
    <t>0113104</t>
  </si>
  <si>
    <t>0113160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</si>
  <si>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</si>
  <si>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1020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</si>
  <si>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</si>
  <si>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0114082</t>
  </si>
  <si>
    <t>0829</t>
  </si>
  <si>
    <t xml:space="preserve"> 
Інші заходи в галузі культури і мистецтва</t>
  </si>
  <si>
    <t>0116040</t>
  </si>
  <si>
    <t>Заходи, пов'язані з поліпшенням питної води</t>
  </si>
  <si>
    <t>0117324</t>
  </si>
  <si>
    <t>0443</t>
  </si>
  <si>
    <t>0117680</t>
  </si>
  <si>
    <t>Членські внески до асоціацій органів місцевого самоврядування</t>
  </si>
  <si>
    <t>0113112</t>
  </si>
  <si>
    <t>Заходи державної політики з питань дітей та їх соціального захисту</t>
  </si>
  <si>
    <t>1040</t>
  </si>
  <si>
    <t>"Про бюджет Киселівської сільської територіальної громади на 2022 рік"
від ___ грудня 2021 року №</t>
  </si>
  <si>
    <t xml:space="preserve"> Будівництво установ та закладів культури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</si>
</sst>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9" fontId="0" fillId="0" borderId="2" xfId="0" quotePrefix="1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view="pageBreakPreview" topLeftCell="A31" zoomScale="60" zoomScaleNormal="100" workbookViewId="0">
      <selection activeCell="L42" sqref="L42"/>
    </sheetView>
  </sheetViews>
  <sheetFormatPr defaultRowHeight="12.75" x14ac:dyDescent="0.2"/>
  <cols>
    <col min="1" max="3" width="12" customWidth="1"/>
    <col min="4" max="4" width="40.7109375" customWidth="1"/>
    <col min="5" max="10" width="13.7109375" customWidth="1"/>
    <col min="11" max="11" width="13.7109375" hidden="1" customWidth="1"/>
    <col min="12" max="13" width="13.7109375" customWidth="1"/>
    <col min="14" max="14" width="17.5703125" customWidth="1"/>
    <col min="15" max="16" width="13.7109375" customWidth="1"/>
  </cols>
  <sheetData>
    <row r="1" spans="1:16" x14ac:dyDescent="0.2">
      <c r="M1" s="25" t="s">
        <v>0</v>
      </c>
      <c r="N1" s="25"/>
      <c r="O1" s="25"/>
    </row>
    <row r="2" spans="1:16" x14ac:dyDescent="0.2">
      <c r="M2" s="25" t="s">
        <v>1</v>
      </c>
      <c r="N2" s="25"/>
      <c r="O2" s="25"/>
    </row>
    <row r="3" spans="1:16" ht="39.75" customHeight="1" x14ac:dyDescent="0.2">
      <c r="M3" s="24" t="s">
        <v>134</v>
      </c>
      <c r="N3" s="24"/>
      <c r="O3" s="24"/>
    </row>
    <row r="5" spans="1:16" x14ac:dyDescent="0.2">
      <c r="A5" s="28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8" t="s">
        <v>115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22" t="s">
        <v>101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102</v>
      </c>
      <c r="P8" s="1" t="s">
        <v>3</v>
      </c>
    </row>
    <row r="9" spans="1:16" x14ac:dyDescent="0.2">
      <c r="A9" s="29" t="s">
        <v>4</v>
      </c>
      <c r="B9" s="29" t="s">
        <v>5</v>
      </c>
      <c r="C9" s="29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 x14ac:dyDescent="0.2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f>F14+I14</f>
        <v>46656530</v>
      </c>
      <c r="F14" s="11">
        <f>F15</f>
        <v>46656530</v>
      </c>
      <c r="G14" s="11">
        <f t="shared" ref="G14:I14" si="0">G15</f>
        <v>27368400</v>
      </c>
      <c r="H14" s="11">
        <f t="shared" si="0"/>
        <v>4224600</v>
      </c>
      <c r="I14" s="11">
        <f t="shared" si="0"/>
        <v>0</v>
      </c>
      <c r="J14" s="10">
        <f>L14+O14</f>
        <v>5420600</v>
      </c>
      <c r="K14" s="11">
        <v>4802710</v>
      </c>
      <c r="L14" s="11">
        <f t="shared" ref="L14" si="1">L15</f>
        <v>848400</v>
      </c>
      <c r="M14" s="11">
        <f t="shared" ref="M14" si="2">M15</f>
        <v>0</v>
      </c>
      <c r="N14" s="11">
        <f t="shared" ref="N14" si="3">N15</f>
        <v>50000</v>
      </c>
      <c r="O14" s="11">
        <f t="shared" ref="O14" si="4">O15</f>
        <v>4572200</v>
      </c>
      <c r="P14" s="10">
        <f t="shared" ref="P14:P48" si="5">E14+J14</f>
        <v>52077130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f>F15+I15</f>
        <v>46656530</v>
      </c>
      <c r="F15" s="11">
        <f>SUM(F16:F42)</f>
        <v>46656530</v>
      </c>
      <c r="G15" s="11">
        <f t="shared" ref="G15:I15" si="6">SUM(G16:G42)</f>
        <v>27368400</v>
      </c>
      <c r="H15" s="11">
        <f t="shared" si="6"/>
        <v>4224600</v>
      </c>
      <c r="I15" s="11">
        <f t="shared" si="6"/>
        <v>0</v>
      </c>
      <c r="J15" s="10">
        <f>L15+O15</f>
        <v>5420600</v>
      </c>
      <c r="K15" s="11">
        <v>4802710</v>
      </c>
      <c r="L15" s="11">
        <f>SUM(L16:L42)</f>
        <v>848400</v>
      </c>
      <c r="M15" s="11">
        <f t="shared" ref="M15" si="7">SUM(M16:M42)</f>
        <v>0</v>
      </c>
      <c r="N15" s="11">
        <f t="shared" ref="N15" si="8">SUM(N16:N42)</f>
        <v>50000</v>
      </c>
      <c r="O15" s="11">
        <f>SUM(O16:O42)</f>
        <v>4572200</v>
      </c>
      <c r="P15" s="10">
        <f>E15+J15</f>
        <v>52077130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f>F16+I16</f>
        <v>12713400</v>
      </c>
      <c r="F16" s="16">
        <v>12713400</v>
      </c>
      <c r="G16" s="16">
        <v>9255700</v>
      </c>
      <c r="H16" s="16">
        <v>786400</v>
      </c>
      <c r="I16" s="16"/>
      <c r="J16" s="15">
        <f>L16+O16</f>
        <v>100000</v>
      </c>
      <c r="K16" s="16">
        <v>0</v>
      </c>
      <c r="L16" s="16"/>
      <c r="M16" s="16"/>
      <c r="N16" s="16"/>
      <c r="O16" s="16">
        <v>100000</v>
      </c>
      <c r="P16" s="15">
        <f t="shared" si="5"/>
        <v>12813400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f t="shared" ref="E17:E44" si="9">F17+I17</f>
        <v>2604500</v>
      </c>
      <c r="F17" s="16">
        <v>2604500</v>
      </c>
      <c r="G17" s="16">
        <v>1700000</v>
      </c>
      <c r="H17" s="16">
        <v>237100</v>
      </c>
      <c r="I17" s="16"/>
      <c r="J17" s="15">
        <f t="shared" ref="J17:J42" si="10">L17+O17</f>
        <v>131900</v>
      </c>
      <c r="K17" s="16">
        <v>0</v>
      </c>
      <c r="L17" s="16">
        <v>131900</v>
      </c>
      <c r="M17" s="16"/>
      <c r="N17" s="16"/>
      <c r="O17" s="16"/>
      <c r="P17" s="15">
        <f t="shared" si="5"/>
        <v>2736400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f t="shared" si="9"/>
        <v>8767700</v>
      </c>
      <c r="F18" s="16">
        <v>8767700</v>
      </c>
      <c r="G18" s="16">
        <v>3975700</v>
      </c>
      <c r="H18" s="16">
        <v>2901100</v>
      </c>
      <c r="I18" s="16"/>
      <c r="J18" s="15">
        <f t="shared" si="10"/>
        <v>529000</v>
      </c>
      <c r="K18" s="16">
        <v>0</v>
      </c>
      <c r="L18" s="16">
        <v>529000</v>
      </c>
      <c r="M18" s="16"/>
      <c r="N18" s="16">
        <v>50000</v>
      </c>
      <c r="O18" s="16"/>
      <c r="P18" s="15">
        <f t="shared" si="5"/>
        <v>9296700</v>
      </c>
    </row>
    <row r="19" spans="1:16" ht="25.5" x14ac:dyDescent="0.2">
      <c r="A19" s="12" t="s">
        <v>33</v>
      </c>
      <c r="B19" s="12" t="s">
        <v>34</v>
      </c>
      <c r="C19" s="13" t="s">
        <v>30</v>
      </c>
      <c r="D19" s="14" t="s">
        <v>32</v>
      </c>
      <c r="E19" s="15">
        <f t="shared" si="9"/>
        <v>13766800</v>
      </c>
      <c r="F19" s="16">
        <v>13766800</v>
      </c>
      <c r="G19" s="16">
        <v>11284300</v>
      </c>
      <c r="H19" s="16"/>
      <c r="I19" s="16"/>
      <c r="J19" s="15">
        <f t="shared" si="10"/>
        <v>0</v>
      </c>
      <c r="K19" s="16">
        <v>0</v>
      </c>
      <c r="L19" s="16"/>
      <c r="M19" s="16"/>
      <c r="N19" s="16"/>
      <c r="O19" s="16"/>
      <c r="P19" s="15">
        <f t="shared" si="5"/>
        <v>13766800</v>
      </c>
    </row>
    <row r="20" spans="1:16" ht="51" x14ac:dyDescent="0.2">
      <c r="A20" s="12" t="s">
        <v>35</v>
      </c>
      <c r="B20" s="12" t="s">
        <v>37</v>
      </c>
      <c r="C20" s="13" t="s">
        <v>36</v>
      </c>
      <c r="D20" s="14" t="s">
        <v>38</v>
      </c>
      <c r="E20" s="15">
        <f t="shared" si="9"/>
        <v>0</v>
      </c>
      <c r="F20" s="16"/>
      <c r="G20" s="16"/>
      <c r="H20" s="16"/>
      <c r="I20" s="16"/>
      <c r="J20" s="15">
        <f t="shared" si="10"/>
        <v>0</v>
      </c>
      <c r="K20" s="16">
        <v>15610</v>
      </c>
      <c r="L20" s="16"/>
      <c r="M20" s="16"/>
      <c r="N20" s="16"/>
      <c r="O20" s="16"/>
      <c r="P20" s="15">
        <f t="shared" si="5"/>
        <v>0</v>
      </c>
    </row>
    <row r="21" spans="1:16" ht="51" x14ac:dyDescent="0.2">
      <c r="A21" s="12" t="s">
        <v>116</v>
      </c>
      <c r="B21" s="12">
        <v>1210</v>
      </c>
      <c r="C21" s="13" t="s">
        <v>36</v>
      </c>
      <c r="D21" s="14" t="s">
        <v>113</v>
      </c>
      <c r="E21" s="15">
        <f t="shared" si="9"/>
        <v>0</v>
      </c>
      <c r="F21" s="16"/>
      <c r="G21" s="16"/>
      <c r="H21" s="16"/>
      <c r="I21" s="16"/>
      <c r="J21" s="15"/>
      <c r="K21" s="16"/>
      <c r="L21" s="16"/>
      <c r="M21" s="16"/>
      <c r="N21" s="16"/>
      <c r="O21" s="16"/>
      <c r="P21" s="15">
        <f t="shared" si="5"/>
        <v>0</v>
      </c>
    </row>
    <row r="22" spans="1:16" ht="25.5" x14ac:dyDescent="0.2">
      <c r="A22" s="12" t="s">
        <v>39</v>
      </c>
      <c r="B22" s="12" t="s">
        <v>41</v>
      </c>
      <c r="C22" s="13" t="s">
        <v>40</v>
      </c>
      <c r="D22" s="14" t="s">
        <v>42</v>
      </c>
      <c r="E22" s="15">
        <f t="shared" si="9"/>
        <v>1143200</v>
      </c>
      <c r="F22" s="16">
        <v>1143200</v>
      </c>
      <c r="G22" s="16"/>
      <c r="H22" s="16"/>
      <c r="I22" s="16"/>
      <c r="J22" s="15">
        <f t="shared" si="10"/>
        <v>0</v>
      </c>
      <c r="K22" s="16">
        <v>0</v>
      </c>
      <c r="L22" s="16"/>
      <c r="M22" s="16"/>
      <c r="N22" s="16"/>
      <c r="O22" s="16"/>
      <c r="P22" s="15">
        <f t="shared" si="5"/>
        <v>1143200</v>
      </c>
    </row>
    <row r="23" spans="1:16" ht="38.25" x14ac:dyDescent="0.2">
      <c r="A23" s="12" t="s">
        <v>43</v>
      </c>
      <c r="B23" s="12" t="s">
        <v>45</v>
      </c>
      <c r="C23" s="13" t="s">
        <v>44</v>
      </c>
      <c r="D23" s="14" t="s">
        <v>46</v>
      </c>
      <c r="E23" s="15">
        <f t="shared" si="9"/>
        <v>394430</v>
      </c>
      <c r="F23" s="16">
        <v>394430</v>
      </c>
      <c r="G23" s="16"/>
      <c r="H23" s="16"/>
      <c r="I23" s="16"/>
      <c r="J23" s="15">
        <f t="shared" si="10"/>
        <v>0</v>
      </c>
      <c r="K23" s="16">
        <v>0</v>
      </c>
      <c r="L23" s="16"/>
      <c r="M23" s="16"/>
      <c r="N23" s="16"/>
      <c r="O23" s="16"/>
      <c r="P23" s="15">
        <f t="shared" si="5"/>
        <v>394430</v>
      </c>
    </row>
    <row r="24" spans="1:16" ht="25.5" x14ac:dyDescent="0.2">
      <c r="A24" s="12" t="s">
        <v>47</v>
      </c>
      <c r="B24" s="12" t="s">
        <v>49</v>
      </c>
      <c r="C24" s="13" t="s">
        <v>48</v>
      </c>
      <c r="D24" s="14" t="s">
        <v>50</v>
      </c>
      <c r="E24" s="15">
        <f t="shared" si="9"/>
        <v>0</v>
      </c>
      <c r="F24" s="16"/>
      <c r="G24" s="16"/>
      <c r="H24" s="16"/>
      <c r="I24" s="16"/>
      <c r="J24" s="15">
        <f t="shared" si="10"/>
        <v>0</v>
      </c>
      <c r="K24" s="16">
        <v>0</v>
      </c>
      <c r="L24" s="16"/>
      <c r="M24" s="16"/>
      <c r="N24" s="16"/>
      <c r="O24" s="16"/>
      <c r="P24" s="15">
        <f t="shared" si="5"/>
        <v>0</v>
      </c>
    </row>
    <row r="25" spans="1:16" ht="38.25" x14ac:dyDescent="0.2">
      <c r="A25" s="12" t="s">
        <v>51</v>
      </c>
      <c r="B25" s="12" t="s">
        <v>53</v>
      </c>
      <c r="C25" s="13" t="s">
        <v>52</v>
      </c>
      <c r="D25" s="14" t="s">
        <v>54</v>
      </c>
      <c r="E25" s="15">
        <f t="shared" si="9"/>
        <v>20900</v>
      </c>
      <c r="F25" s="16">
        <v>20900</v>
      </c>
      <c r="G25" s="16"/>
      <c r="H25" s="16"/>
      <c r="I25" s="16"/>
      <c r="J25" s="15">
        <f t="shared" si="10"/>
        <v>0</v>
      </c>
      <c r="K25" s="16">
        <v>0</v>
      </c>
      <c r="L25" s="16"/>
      <c r="M25" s="16"/>
      <c r="N25" s="16"/>
      <c r="O25" s="16"/>
      <c r="P25" s="15">
        <f t="shared" si="5"/>
        <v>20900</v>
      </c>
    </row>
    <row r="26" spans="1:16" ht="51" x14ac:dyDescent="0.2">
      <c r="A26" s="12" t="s">
        <v>117</v>
      </c>
      <c r="B26" s="12">
        <v>3104</v>
      </c>
      <c r="C26" s="13" t="s">
        <v>120</v>
      </c>
      <c r="D26" s="14" t="s">
        <v>119</v>
      </c>
      <c r="E26" s="15">
        <f t="shared" si="9"/>
        <v>200000</v>
      </c>
      <c r="F26" s="16">
        <v>200000</v>
      </c>
      <c r="G26" s="16">
        <v>155700</v>
      </c>
      <c r="H26" s="16"/>
      <c r="I26" s="16"/>
      <c r="J26" s="15">
        <f t="shared" si="10"/>
        <v>0</v>
      </c>
      <c r="K26" s="16"/>
      <c r="L26" s="16"/>
      <c r="M26" s="16"/>
      <c r="N26" s="16"/>
      <c r="O26" s="16"/>
      <c r="P26" s="15">
        <f t="shared" si="5"/>
        <v>200000</v>
      </c>
    </row>
    <row r="27" spans="1:16" ht="25.5" x14ac:dyDescent="0.2">
      <c r="A27" s="12" t="s">
        <v>131</v>
      </c>
      <c r="B27" s="12">
        <v>3112</v>
      </c>
      <c r="C27" s="13" t="s">
        <v>133</v>
      </c>
      <c r="D27" s="14" t="s">
        <v>132</v>
      </c>
      <c r="E27" s="15">
        <f t="shared" si="9"/>
        <v>21000</v>
      </c>
      <c r="F27" s="16">
        <v>21000</v>
      </c>
      <c r="G27" s="16"/>
      <c r="H27" s="16"/>
      <c r="I27" s="16"/>
      <c r="J27" s="15"/>
      <c r="K27" s="16"/>
      <c r="L27" s="16"/>
      <c r="M27" s="16"/>
      <c r="N27" s="16"/>
      <c r="O27" s="16"/>
      <c r="P27" s="15">
        <f t="shared" si="5"/>
        <v>21000</v>
      </c>
    </row>
    <row r="28" spans="1:16" ht="76.5" x14ac:dyDescent="0.2">
      <c r="A28" s="12" t="s">
        <v>118</v>
      </c>
      <c r="B28" s="12">
        <v>3160</v>
      </c>
      <c r="C28" s="13" t="s">
        <v>27</v>
      </c>
      <c r="D28" s="14" t="s">
        <v>121</v>
      </c>
      <c r="E28" s="15">
        <f t="shared" si="9"/>
        <v>163000</v>
      </c>
      <c r="F28" s="16">
        <v>163000</v>
      </c>
      <c r="G28" s="16"/>
      <c r="H28" s="16"/>
      <c r="I28" s="16"/>
      <c r="J28" s="15">
        <f t="shared" si="10"/>
        <v>0</v>
      </c>
      <c r="K28" s="16"/>
      <c r="L28" s="16"/>
      <c r="M28" s="16"/>
      <c r="N28" s="16"/>
      <c r="O28" s="16"/>
      <c r="P28" s="15">
        <f t="shared" si="5"/>
        <v>163000</v>
      </c>
    </row>
    <row r="29" spans="1:16" ht="25.5" x14ac:dyDescent="0.2">
      <c r="A29" s="12" t="s">
        <v>55</v>
      </c>
      <c r="B29" s="12" t="s">
        <v>57</v>
      </c>
      <c r="C29" s="13" t="s">
        <v>56</v>
      </c>
      <c r="D29" s="14" t="s">
        <v>58</v>
      </c>
      <c r="E29" s="15">
        <f t="shared" si="9"/>
        <v>100000</v>
      </c>
      <c r="F29" s="16">
        <v>100000</v>
      </c>
      <c r="G29" s="16"/>
      <c r="H29" s="16"/>
      <c r="I29" s="16"/>
      <c r="J29" s="15">
        <f t="shared" si="10"/>
        <v>0</v>
      </c>
      <c r="K29" s="16">
        <v>0</v>
      </c>
      <c r="L29" s="16"/>
      <c r="M29" s="16"/>
      <c r="N29" s="16"/>
      <c r="O29" s="16"/>
      <c r="P29" s="15">
        <f t="shared" si="5"/>
        <v>100000</v>
      </c>
    </row>
    <row r="30" spans="1:16" ht="38.25" x14ac:dyDescent="0.2">
      <c r="A30" s="12" t="s">
        <v>59</v>
      </c>
      <c r="B30" s="12" t="s">
        <v>61</v>
      </c>
      <c r="C30" s="13" t="s">
        <v>60</v>
      </c>
      <c r="D30" s="14" t="s">
        <v>62</v>
      </c>
      <c r="E30" s="15">
        <f t="shared" si="9"/>
        <v>1392500</v>
      </c>
      <c r="F30" s="16">
        <v>1392500</v>
      </c>
      <c r="G30" s="16">
        <v>943000</v>
      </c>
      <c r="H30" s="16">
        <v>90000</v>
      </c>
      <c r="I30" s="16"/>
      <c r="J30" s="15">
        <f t="shared" si="10"/>
        <v>0</v>
      </c>
      <c r="K30" s="16">
        <v>0</v>
      </c>
      <c r="L30" s="16"/>
      <c r="M30" s="16"/>
      <c r="N30" s="16"/>
      <c r="O30" s="16"/>
      <c r="P30" s="15">
        <f t="shared" si="5"/>
        <v>1392500</v>
      </c>
    </row>
    <row r="31" spans="1:16" ht="25.5" x14ac:dyDescent="0.2">
      <c r="A31" s="12" t="s">
        <v>122</v>
      </c>
      <c r="B31" s="12">
        <v>4082</v>
      </c>
      <c r="C31" s="13" t="s">
        <v>123</v>
      </c>
      <c r="D31" s="14" t="s">
        <v>124</v>
      </c>
      <c r="E31" s="15">
        <f t="shared" si="9"/>
        <v>20000</v>
      </c>
      <c r="F31" s="16">
        <v>20000</v>
      </c>
      <c r="G31" s="16"/>
      <c r="H31" s="16"/>
      <c r="I31" s="16"/>
      <c r="J31" s="15">
        <f t="shared" si="10"/>
        <v>0</v>
      </c>
      <c r="K31" s="16"/>
      <c r="L31" s="16"/>
      <c r="M31" s="16"/>
      <c r="N31" s="16"/>
      <c r="O31" s="16"/>
      <c r="P31" s="15">
        <f t="shared" si="5"/>
        <v>20000</v>
      </c>
    </row>
    <row r="32" spans="1:16" ht="38.25" x14ac:dyDescent="0.2">
      <c r="A32" s="12" t="s">
        <v>63</v>
      </c>
      <c r="B32" s="12" t="s">
        <v>65</v>
      </c>
      <c r="C32" s="13" t="s">
        <v>64</v>
      </c>
      <c r="D32" s="14" t="s">
        <v>66</v>
      </c>
      <c r="E32" s="15">
        <f t="shared" si="9"/>
        <v>340000</v>
      </c>
      <c r="F32" s="16">
        <v>340000</v>
      </c>
      <c r="G32" s="16"/>
      <c r="H32" s="16"/>
      <c r="I32" s="16"/>
      <c r="J32" s="15">
        <f t="shared" si="10"/>
        <v>0</v>
      </c>
      <c r="K32" s="16">
        <v>0</v>
      </c>
      <c r="L32" s="16"/>
      <c r="M32" s="16"/>
      <c r="N32" s="16"/>
      <c r="O32" s="16"/>
      <c r="P32" s="15">
        <f t="shared" si="5"/>
        <v>340000</v>
      </c>
    </row>
    <row r="33" spans="1:16" ht="25.5" x14ac:dyDescent="0.2">
      <c r="A33" s="23" t="s">
        <v>104</v>
      </c>
      <c r="B33" s="12">
        <v>6013</v>
      </c>
      <c r="C33" s="23" t="s">
        <v>68</v>
      </c>
      <c r="D33" s="14" t="s">
        <v>103</v>
      </c>
      <c r="E33" s="15">
        <f t="shared" si="9"/>
        <v>200000</v>
      </c>
      <c r="F33" s="16">
        <v>200000</v>
      </c>
      <c r="G33" s="16"/>
      <c r="H33" s="16"/>
      <c r="I33" s="16"/>
      <c r="J33" s="15">
        <f t="shared" si="10"/>
        <v>0</v>
      </c>
      <c r="K33" s="16"/>
      <c r="L33" s="16"/>
      <c r="M33" s="16"/>
      <c r="N33" s="16"/>
      <c r="O33" s="16"/>
      <c r="P33" s="15">
        <f t="shared" si="5"/>
        <v>200000</v>
      </c>
    </row>
    <row r="34" spans="1:16" x14ac:dyDescent="0.2">
      <c r="A34" s="12" t="s">
        <v>67</v>
      </c>
      <c r="B34" s="12" t="s">
        <v>69</v>
      </c>
      <c r="C34" s="13" t="s">
        <v>68</v>
      </c>
      <c r="D34" s="14" t="s">
        <v>70</v>
      </c>
      <c r="E34" s="15">
        <f t="shared" si="9"/>
        <v>2095000</v>
      </c>
      <c r="F34" s="16">
        <v>2095000</v>
      </c>
      <c r="G34" s="16">
        <v>54000</v>
      </c>
      <c r="H34" s="16">
        <v>210000</v>
      </c>
      <c r="I34" s="16"/>
      <c r="J34" s="15">
        <f t="shared" si="10"/>
        <v>100000</v>
      </c>
      <c r="K34" s="16">
        <v>1787100</v>
      </c>
      <c r="L34" s="16">
        <v>100000</v>
      </c>
      <c r="M34" s="16"/>
      <c r="N34" s="16"/>
      <c r="O34" s="16"/>
      <c r="P34" s="15">
        <f t="shared" si="5"/>
        <v>2195000</v>
      </c>
    </row>
    <row r="35" spans="1:16" x14ac:dyDescent="0.2">
      <c r="A35" s="12" t="s">
        <v>125</v>
      </c>
      <c r="B35" s="12">
        <v>6040</v>
      </c>
      <c r="C35" s="13" t="s">
        <v>68</v>
      </c>
      <c r="D35" s="14" t="s">
        <v>126</v>
      </c>
      <c r="E35" s="15">
        <f t="shared" si="9"/>
        <v>100000</v>
      </c>
      <c r="F35" s="16">
        <v>100000</v>
      </c>
      <c r="G35" s="16"/>
      <c r="H35" s="16"/>
      <c r="I35" s="16"/>
      <c r="J35" s="15">
        <f t="shared" si="10"/>
        <v>0</v>
      </c>
      <c r="K35" s="16"/>
      <c r="L35" s="16"/>
      <c r="M35" s="16"/>
      <c r="N35" s="16"/>
      <c r="O35" s="16"/>
      <c r="P35" s="15">
        <f t="shared" si="5"/>
        <v>100000</v>
      </c>
    </row>
    <row r="36" spans="1:16" ht="25.5" x14ac:dyDescent="0.2">
      <c r="A36" s="23" t="s">
        <v>105</v>
      </c>
      <c r="B36" s="12">
        <v>6090</v>
      </c>
      <c r="C36" s="23" t="s">
        <v>106</v>
      </c>
      <c r="D36" s="14" t="s">
        <v>107</v>
      </c>
      <c r="E36" s="15">
        <f t="shared" si="9"/>
        <v>20000</v>
      </c>
      <c r="F36" s="16">
        <v>20000</v>
      </c>
      <c r="G36" s="16"/>
      <c r="H36" s="16"/>
      <c r="I36" s="16"/>
      <c r="J36" s="15">
        <f t="shared" si="10"/>
        <v>0</v>
      </c>
      <c r="K36" s="16"/>
      <c r="L36" s="16"/>
      <c r="M36" s="16"/>
      <c r="N36" s="16"/>
      <c r="O36" s="16"/>
      <c r="P36" s="15">
        <f t="shared" si="5"/>
        <v>20000</v>
      </c>
    </row>
    <row r="37" spans="1:16" x14ac:dyDescent="0.2">
      <c r="A37" s="23" t="s">
        <v>110</v>
      </c>
      <c r="B37" s="12">
        <v>7130</v>
      </c>
      <c r="C37" s="23" t="s">
        <v>111</v>
      </c>
      <c r="D37" s="14" t="s">
        <v>112</v>
      </c>
      <c r="E37" s="15">
        <f t="shared" si="9"/>
        <v>1548700</v>
      </c>
      <c r="F37" s="16">
        <v>1548700</v>
      </c>
      <c r="G37" s="16"/>
      <c r="H37" s="16"/>
      <c r="I37" s="16"/>
      <c r="J37" s="15">
        <f t="shared" si="10"/>
        <v>0</v>
      </c>
      <c r="K37" s="16"/>
      <c r="L37" s="16"/>
      <c r="M37" s="16"/>
      <c r="N37" s="16"/>
      <c r="O37" s="16"/>
      <c r="P37" s="15">
        <f t="shared" si="5"/>
        <v>1548700</v>
      </c>
    </row>
    <row r="38" spans="1:16" x14ac:dyDescent="0.2">
      <c r="A38" s="23" t="s">
        <v>127</v>
      </c>
      <c r="B38" s="12">
        <v>7324</v>
      </c>
      <c r="C38" s="23" t="s">
        <v>128</v>
      </c>
      <c r="D38" s="14" t="s">
        <v>135</v>
      </c>
      <c r="E38" s="15">
        <f t="shared" si="9"/>
        <v>0</v>
      </c>
      <c r="F38" s="16"/>
      <c r="G38" s="16"/>
      <c r="H38" s="16"/>
      <c r="I38" s="16"/>
      <c r="J38" s="15">
        <f t="shared" si="10"/>
        <v>1225600</v>
      </c>
      <c r="K38" s="16"/>
      <c r="L38" s="16"/>
      <c r="M38" s="16"/>
      <c r="N38" s="16"/>
      <c r="O38" s="16">
        <v>1225600</v>
      </c>
      <c r="P38" s="15">
        <f t="shared" si="5"/>
        <v>1225600</v>
      </c>
    </row>
    <row r="39" spans="1:16" ht="38.25" x14ac:dyDescent="0.2">
      <c r="A39" s="12" t="s">
        <v>71</v>
      </c>
      <c r="B39" s="12" t="s">
        <v>73</v>
      </c>
      <c r="C39" s="13" t="s">
        <v>72</v>
      </c>
      <c r="D39" s="14" t="s">
        <v>74</v>
      </c>
      <c r="E39" s="15">
        <f t="shared" si="9"/>
        <v>1039900</v>
      </c>
      <c r="F39" s="16">
        <v>1039900</v>
      </c>
      <c r="G39" s="16"/>
      <c r="H39" s="16"/>
      <c r="I39" s="16"/>
      <c r="J39" s="15">
        <f t="shared" si="10"/>
        <v>3246600</v>
      </c>
      <c r="K39" s="16">
        <v>3000000</v>
      </c>
      <c r="L39" s="16"/>
      <c r="M39" s="16"/>
      <c r="N39" s="16"/>
      <c r="O39" s="16">
        <v>3246600</v>
      </c>
      <c r="P39" s="15">
        <f t="shared" si="5"/>
        <v>4286500</v>
      </c>
    </row>
    <row r="40" spans="1:16" ht="25.5" x14ac:dyDescent="0.2">
      <c r="A40" s="12" t="s">
        <v>129</v>
      </c>
      <c r="B40" s="12">
        <v>7680</v>
      </c>
      <c r="C40" s="13" t="s">
        <v>76</v>
      </c>
      <c r="D40" s="14" t="s">
        <v>130</v>
      </c>
      <c r="E40" s="15">
        <f t="shared" si="9"/>
        <v>5500</v>
      </c>
      <c r="F40" s="16">
        <v>5500</v>
      </c>
      <c r="G40" s="16"/>
      <c r="H40" s="16"/>
      <c r="I40" s="16"/>
      <c r="J40" s="15">
        <f t="shared" si="10"/>
        <v>0</v>
      </c>
      <c r="K40" s="16"/>
      <c r="L40" s="16"/>
      <c r="M40" s="16"/>
      <c r="N40" s="16"/>
      <c r="O40" s="16"/>
      <c r="P40" s="15">
        <f t="shared" si="5"/>
        <v>5500</v>
      </c>
    </row>
    <row r="41" spans="1:16" ht="89.25" x14ac:dyDescent="0.2">
      <c r="A41" s="12" t="s">
        <v>75</v>
      </c>
      <c r="B41" s="12" t="s">
        <v>77</v>
      </c>
      <c r="C41" s="13" t="s">
        <v>76</v>
      </c>
      <c r="D41" s="14" t="s">
        <v>78</v>
      </c>
      <c r="E41" s="15">
        <f t="shared" si="9"/>
        <v>0</v>
      </c>
      <c r="F41" s="16"/>
      <c r="G41" s="16"/>
      <c r="H41" s="16"/>
      <c r="I41" s="16"/>
      <c r="J41" s="15">
        <f t="shared" si="10"/>
        <v>80000</v>
      </c>
      <c r="K41" s="16">
        <v>0</v>
      </c>
      <c r="L41" s="16">
        <v>80000</v>
      </c>
      <c r="M41" s="16"/>
      <c r="N41" s="16"/>
      <c r="O41" s="16"/>
      <c r="P41" s="15">
        <f t="shared" si="5"/>
        <v>80000</v>
      </c>
    </row>
    <row r="42" spans="1:16" ht="25.5" x14ac:dyDescent="0.2">
      <c r="A42" s="12" t="s">
        <v>79</v>
      </c>
      <c r="B42" s="12" t="s">
        <v>81</v>
      </c>
      <c r="C42" s="13" t="s">
        <v>80</v>
      </c>
      <c r="D42" s="14" t="s">
        <v>82</v>
      </c>
      <c r="E42" s="15">
        <f t="shared" si="9"/>
        <v>0</v>
      </c>
      <c r="F42" s="16"/>
      <c r="G42" s="16"/>
      <c r="H42" s="16"/>
      <c r="I42" s="16"/>
      <c r="J42" s="15">
        <f t="shared" si="10"/>
        <v>7500</v>
      </c>
      <c r="K42" s="16">
        <v>0</v>
      </c>
      <c r="L42" s="16">
        <v>7500</v>
      </c>
      <c r="M42" s="16"/>
      <c r="N42" s="16"/>
      <c r="O42" s="16"/>
      <c r="P42" s="15">
        <f t="shared" si="5"/>
        <v>7500</v>
      </c>
    </row>
    <row r="43" spans="1:16" ht="25.5" x14ac:dyDescent="0.2">
      <c r="A43" s="6" t="s">
        <v>83</v>
      </c>
      <c r="B43" s="7"/>
      <c r="C43" s="8"/>
      <c r="D43" s="9" t="s">
        <v>84</v>
      </c>
      <c r="E43" s="10">
        <f t="shared" si="9"/>
        <v>2304020</v>
      </c>
      <c r="F43" s="11">
        <f>F44</f>
        <v>2304020</v>
      </c>
      <c r="G43" s="11">
        <f t="shared" ref="G43:I43" si="11">G44</f>
        <v>1152800</v>
      </c>
      <c r="H43" s="11">
        <f t="shared" si="11"/>
        <v>0</v>
      </c>
      <c r="I43" s="11">
        <f t="shared" si="11"/>
        <v>0</v>
      </c>
      <c r="J43" s="10">
        <f>L43+O43</f>
        <v>0</v>
      </c>
      <c r="K43" s="11">
        <v>0</v>
      </c>
      <c r="L43" s="11">
        <f t="shared" ref="L43" si="12">L44</f>
        <v>0</v>
      </c>
      <c r="M43" s="11">
        <f t="shared" ref="M43" si="13">M44</f>
        <v>0</v>
      </c>
      <c r="N43" s="11">
        <f t="shared" ref="N43" si="14">N44</f>
        <v>0</v>
      </c>
      <c r="O43" s="11">
        <f t="shared" ref="O43" si="15">O44</f>
        <v>0</v>
      </c>
      <c r="P43" s="10">
        <f t="shared" si="5"/>
        <v>2304020</v>
      </c>
    </row>
    <row r="44" spans="1:16" ht="25.5" x14ac:dyDescent="0.2">
      <c r="A44" s="6" t="s">
        <v>85</v>
      </c>
      <c r="B44" s="7"/>
      <c r="C44" s="8"/>
      <c r="D44" s="9" t="s">
        <v>84</v>
      </c>
      <c r="E44" s="10">
        <f t="shared" si="9"/>
        <v>2304020</v>
      </c>
      <c r="F44" s="11">
        <f>SUM(F45:F48)</f>
        <v>2304020</v>
      </c>
      <c r="G44" s="11">
        <f t="shared" ref="G44:I44" si="16">SUM(G45:G48)</f>
        <v>1152800</v>
      </c>
      <c r="H44" s="11">
        <f t="shared" si="16"/>
        <v>0</v>
      </c>
      <c r="I44" s="11">
        <f t="shared" si="16"/>
        <v>0</v>
      </c>
      <c r="J44" s="10">
        <f>L44+O44</f>
        <v>0</v>
      </c>
      <c r="K44" s="11">
        <v>0</v>
      </c>
      <c r="L44" s="11">
        <f t="shared" ref="L44" si="17">SUM(L45:L48)</f>
        <v>0</v>
      </c>
      <c r="M44" s="11">
        <f t="shared" ref="M44" si="18">SUM(M45:M48)</f>
        <v>0</v>
      </c>
      <c r="N44" s="11">
        <f t="shared" ref="N44" si="19">SUM(N45:N48)</f>
        <v>0</v>
      </c>
      <c r="O44" s="11">
        <f t="shared" ref="O44" si="20">SUM(O45:O48)</f>
        <v>0</v>
      </c>
      <c r="P44" s="10">
        <f t="shared" si="5"/>
        <v>2304020</v>
      </c>
    </row>
    <row r="45" spans="1:16" ht="38.25" x14ac:dyDescent="0.2">
      <c r="A45" s="12" t="s">
        <v>86</v>
      </c>
      <c r="B45" s="12" t="s">
        <v>87</v>
      </c>
      <c r="C45" s="13" t="s">
        <v>22</v>
      </c>
      <c r="D45" s="14" t="s">
        <v>88</v>
      </c>
      <c r="E45" s="15">
        <f>F45+I46</f>
        <v>1454400</v>
      </c>
      <c r="F45" s="16">
        <v>1454400</v>
      </c>
      <c r="G45" s="16">
        <v>1152800</v>
      </c>
      <c r="H45" s="16"/>
      <c r="I45" s="16"/>
      <c r="J45" s="15">
        <f t="shared" ref="J45:J48" si="21">L45+O45</f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5"/>
        <v>1454400</v>
      </c>
    </row>
    <row r="46" spans="1:16" ht="25.5" x14ac:dyDescent="0.2">
      <c r="A46" s="12" t="s">
        <v>89</v>
      </c>
      <c r="B46" s="12" t="s">
        <v>91</v>
      </c>
      <c r="C46" s="13" t="s">
        <v>90</v>
      </c>
      <c r="D46" s="14" t="s">
        <v>92</v>
      </c>
      <c r="E46" s="15">
        <f t="shared" ref="E46:E48" si="22">F46+I47</f>
        <v>0</v>
      </c>
      <c r="F46" s="16"/>
      <c r="G46" s="16"/>
      <c r="H46" s="16"/>
      <c r="I46" s="16"/>
      <c r="J46" s="15">
        <f t="shared" si="21"/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5"/>
        <v>0</v>
      </c>
    </row>
    <row r="47" spans="1:16" hidden="1" x14ac:dyDescent="0.2">
      <c r="A47" s="12" t="s">
        <v>93</v>
      </c>
      <c r="B47" s="12" t="s">
        <v>94</v>
      </c>
      <c r="C47" s="13" t="s">
        <v>90</v>
      </c>
      <c r="D47" s="14" t="s">
        <v>95</v>
      </c>
      <c r="E47" s="15">
        <f t="shared" si="22"/>
        <v>0</v>
      </c>
      <c r="F47" s="16"/>
      <c r="G47" s="16"/>
      <c r="H47" s="16"/>
      <c r="I47" s="16"/>
      <c r="J47" s="15">
        <f t="shared" si="21"/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5"/>
        <v>0</v>
      </c>
    </row>
    <row r="48" spans="1:16" x14ac:dyDescent="0.2">
      <c r="A48" s="12" t="s">
        <v>96</v>
      </c>
      <c r="B48" s="12" t="s">
        <v>97</v>
      </c>
      <c r="C48" s="13" t="s">
        <v>90</v>
      </c>
      <c r="D48" s="14" t="s">
        <v>98</v>
      </c>
      <c r="E48" s="15">
        <f t="shared" si="22"/>
        <v>849620</v>
      </c>
      <c r="F48" s="16">
        <v>849620</v>
      </c>
      <c r="G48" s="16"/>
      <c r="H48" s="16"/>
      <c r="I48" s="16"/>
      <c r="J48" s="15">
        <f t="shared" si="21"/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5"/>
        <v>849620</v>
      </c>
    </row>
    <row r="49" spans="1:16" x14ac:dyDescent="0.2">
      <c r="A49" s="17" t="s">
        <v>99</v>
      </c>
      <c r="B49" s="18" t="s">
        <v>99</v>
      </c>
      <c r="C49" s="19" t="s">
        <v>99</v>
      </c>
      <c r="D49" s="20" t="s">
        <v>100</v>
      </c>
      <c r="E49" s="10">
        <f>E14+E43</f>
        <v>48960550</v>
      </c>
      <c r="F49" s="10">
        <f t="shared" ref="F49:O49" si="23">F14+F43</f>
        <v>48960550</v>
      </c>
      <c r="G49" s="10">
        <f t="shared" si="23"/>
        <v>28521200</v>
      </c>
      <c r="H49" s="10">
        <f t="shared" si="23"/>
        <v>4224600</v>
      </c>
      <c r="I49" s="10">
        <f t="shared" si="23"/>
        <v>0</v>
      </c>
      <c r="J49" s="10">
        <f t="shared" si="23"/>
        <v>5420600</v>
      </c>
      <c r="K49" s="10">
        <f t="shared" si="23"/>
        <v>4802710</v>
      </c>
      <c r="L49" s="10">
        <f t="shared" si="23"/>
        <v>848400</v>
      </c>
      <c r="M49" s="10">
        <f t="shared" si="23"/>
        <v>0</v>
      </c>
      <c r="N49" s="10">
        <f t="shared" si="23"/>
        <v>50000</v>
      </c>
      <c r="O49" s="10">
        <f t="shared" si="23"/>
        <v>4572200</v>
      </c>
      <c r="P49" s="10">
        <f>E49+J49</f>
        <v>54381150</v>
      </c>
    </row>
    <row r="52" spans="1:16" x14ac:dyDescent="0.2">
      <c r="B52" s="3" t="s">
        <v>108</v>
      </c>
      <c r="I52" s="3" t="s">
        <v>109</v>
      </c>
    </row>
    <row r="61" spans="1:16" x14ac:dyDescent="0.2">
      <c r="G61" t="s">
        <v>114</v>
      </c>
    </row>
  </sheetData>
  <mergeCells count="25">
    <mergeCell ref="P9:P12"/>
    <mergeCell ref="G11:G12"/>
    <mergeCell ref="H11:H12"/>
    <mergeCell ref="I10:I12"/>
    <mergeCell ref="E9:I9"/>
    <mergeCell ref="E10:E12"/>
    <mergeCell ref="F10:F12"/>
    <mergeCell ref="G10:H10"/>
    <mergeCell ref="O10:O12"/>
    <mergeCell ref="M3:O3"/>
    <mergeCell ref="M2:O2"/>
    <mergeCell ref="M1:O1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2021-12-07T10:11:15Z</cp:lastPrinted>
  <dcterms:created xsi:type="dcterms:W3CDTF">2021-05-21T11:06:33Z</dcterms:created>
  <dcterms:modified xsi:type="dcterms:W3CDTF">2021-12-15T13:33:41Z</dcterms:modified>
</cp:coreProperties>
</file>