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272" sheetId="2" r:id="rId1"/>
    <sheet name="2273 " sheetId="3" r:id="rId2"/>
    <sheet name="2274" sheetId="4" r:id="rId3"/>
  </sheets>
  <definedNames>
    <definedName name="_xlnm.Print_Area" localSheetId="0">'2272'!$A$1:$O$22</definedName>
    <definedName name="_xlnm.Print_Area" localSheetId="1">'2273 '!$A$1:$O$36</definedName>
    <definedName name="_xlnm.Print_Area" localSheetId="2">'2274'!$A$1:$O$28</definedName>
  </definedNames>
  <calcPr calcId="145621"/>
</workbook>
</file>

<file path=xl/calcChain.xml><?xml version="1.0" encoding="utf-8"?>
<calcChain xmlns="http://schemas.openxmlformats.org/spreadsheetml/2006/main">
  <c r="E26" i="4" l="1"/>
  <c r="F26" i="4"/>
  <c r="G26" i="4"/>
  <c r="H26" i="4"/>
  <c r="I26" i="4"/>
  <c r="J26" i="4"/>
  <c r="K26" i="4"/>
  <c r="L26" i="4"/>
  <c r="M26" i="4"/>
  <c r="N26" i="4"/>
  <c r="O26" i="4"/>
  <c r="D26" i="4"/>
  <c r="C27" i="4"/>
  <c r="C9" i="2"/>
  <c r="C8" i="2"/>
  <c r="E9" i="2"/>
  <c r="F9" i="2"/>
  <c r="G9" i="2"/>
  <c r="H9" i="2"/>
  <c r="I9" i="2"/>
  <c r="J9" i="2"/>
  <c r="K9" i="2"/>
  <c r="L9" i="2"/>
  <c r="M9" i="2"/>
  <c r="N9" i="2"/>
  <c r="O9" i="2"/>
  <c r="D9" i="2"/>
  <c r="C21" i="2"/>
  <c r="E21" i="2"/>
  <c r="F21" i="2"/>
  <c r="G21" i="2"/>
  <c r="H21" i="2"/>
  <c r="I21" i="2"/>
  <c r="J21" i="2"/>
  <c r="K21" i="2"/>
  <c r="L21" i="2"/>
  <c r="M21" i="2"/>
  <c r="N21" i="2"/>
  <c r="O21" i="2"/>
  <c r="D21" i="2"/>
  <c r="C20" i="2"/>
  <c r="C8" i="3"/>
  <c r="D36" i="3"/>
  <c r="E66" i="3"/>
  <c r="C66" i="3" s="1"/>
  <c r="F66" i="3"/>
  <c r="G66" i="3"/>
  <c r="H66" i="3"/>
  <c r="I66" i="3"/>
  <c r="J66" i="3"/>
  <c r="K66" i="3"/>
  <c r="L66" i="3"/>
  <c r="M66" i="3"/>
  <c r="N66" i="3"/>
  <c r="O66" i="3"/>
  <c r="D66" i="3"/>
  <c r="C63" i="3"/>
  <c r="C64" i="3"/>
  <c r="C65" i="3"/>
  <c r="C57" i="3"/>
  <c r="C58" i="3"/>
  <c r="C59" i="3"/>
  <c r="C60" i="3"/>
  <c r="C61" i="3"/>
  <c r="C62" i="3"/>
  <c r="C46" i="3"/>
  <c r="C47" i="3"/>
  <c r="C48" i="3"/>
  <c r="C49" i="3"/>
  <c r="C50" i="3"/>
  <c r="C51" i="3"/>
  <c r="C52" i="3"/>
  <c r="C53" i="3"/>
  <c r="C54" i="3"/>
  <c r="C55" i="3"/>
  <c r="C56" i="3"/>
  <c r="C45" i="3"/>
  <c r="G22" i="2" l="1"/>
  <c r="F22" i="2"/>
  <c r="H22" i="2"/>
  <c r="I22" i="2"/>
  <c r="J22" i="2"/>
  <c r="K22" i="2"/>
  <c r="L22" i="2"/>
  <c r="M22" i="2"/>
  <c r="N22" i="2"/>
  <c r="O22" i="2"/>
  <c r="E22" i="2"/>
  <c r="D22" i="2"/>
  <c r="C19" i="2"/>
  <c r="D15" i="4" l="1"/>
  <c r="E15" i="4"/>
  <c r="F15" i="4"/>
  <c r="G15" i="4"/>
  <c r="H15" i="4"/>
  <c r="I15" i="4"/>
  <c r="J15" i="4"/>
  <c r="K15" i="4"/>
  <c r="L15" i="4"/>
  <c r="M15" i="4"/>
  <c r="N15" i="4"/>
  <c r="O15" i="4"/>
  <c r="C21" i="4"/>
  <c r="C22" i="4"/>
  <c r="C23" i="4"/>
  <c r="C24" i="4"/>
  <c r="C25" i="4"/>
  <c r="D44" i="3"/>
  <c r="E44" i="3"/>
  <c r="F44" i="3"/>
  <c r="G44" i="3"/>
  <c r="H44" i="3"/>
  <c r="I44" i="3"/>
  <c r="J44" i="3"/>
  <c r="K44" i="3"/>
  <c r="L44" i="3"/>
  <c r="M44" i="3"/>
  <c r="N44" i="3"/>
  <c r="O44" i="3"/>
  <c r="C44" i="3"/>
  <c r="E36" i="3"/>
  <c r="F36" i="3"/>
  <c r="G36" i="3"/>
  <c r="H36" i="3"/>
  <c r="I36" i="3"/>
  <c r="J36" i="3"/>
  <c r="K36" i="3"/>
  <c r="L36" i="3"/>
  <c r="M36" i="3"/>
  <c r="N36" i="3"/>
  <c r="O36" i="3"/>
  <c r="C30" i="3"/>
  <c r="C31" i="3"/>
  <c r="C32" i="3"/>
  <c r="C33" i="3"/>
  <c r="C34" i="3"/>
  <c r="C35" i="3"/>
  <c r="C37" i="3"/>
  <c r="C38" i="3"/>
  <c r="C39" i="3"/>
  <c r="C40" i="3"/>
  <c r="C41" i="3"/>
  <c r="C42" i="3"/>
  <c r="C43" i="3"/>
  <c r="C23" i="3"/>
  <c r="C24" i="3"/>
  <c r="C25" i="3"/>
  <c r="C26" i="3"/>
  <c r="C27" i="3"/>
  <c r="C28" i="3"/>
  <c r="C29" i="3"/>
  <c r="C22" i="3"/>
  <c r="C21" i="3"/>
  <c r="D20" i="3"/>
  <c r="E20" i="3"/>
  <c r="F20" i="3"/>
  <c r="G20" i="3"/>
  <c r="H20" i="3"/>
  <c r="I20" i="3"/>
  <c r="J20" i="3"/>
  <c r="K20" i="3"/>
  <c r="L20" i="3"/>
  <c r="M20" i="3"/>
  <c r="N20" i="3"/>
  <c r="O20" i="3"/>
  <c r="C19" i="3"/>
  <c r="C18" i="3"/>
  <c r="C17" i="3"/>
  <c r="C16" i="3"/>
  <c r="E15" i="3"/>
  <c r="F15" i="3"/>
  <c r="G15" i="3"/>
  <c r="H15" i="3"/>
  <c r="I15" i="3"/>
  <c r="J15" i="3"/>
  <c r="K15" i="3"/>
  <c r="L15" i="3"/>
  <c r="M15" i="3"/>
  <c r="N15" i="3"/>
  <c r="O15" i="3"/>
  <c r="D15" i="3"/>
  <c r="C15" i="3"/>
  <c r="C14" i="3"/>
  <c r="C20" i="3" l="1"/>
  <c r="C36" i="3"/>
  <c r="C15" i="2"/>
  <c r="C16" i="2"/>
  <c r="O18" i="2"/>
  <c r="N18" i="2"/>
  <c r="M18" i="2"/>
  <c r="L18" i="2"/>
  <c r="K18" i="2"/>
  <c r="J18" i="2"/>
  <c r="I18" i="2"/>
  <c r="H18" i="2"/>
  <c r="G18" i="2"/>
  <c r="F18" i="2"/>
  <c r="E18" i="2"/>
  <c r="D18" i="2"/>
  <c r="C17" i="2"/>
  <c r="C14" i="2"/>
  <c r="D13" i="2"/>
  <c r="O13" i="2"/>
  <c r="N13" i="2"/>
  <c r="M13" i="2"/>
  <c r="L13" i="2"/>
  <c r="K13" i="2"/>
  <c r="J13" i="2"/>
  <c r="I13" i="2"/>
  <c r="H13" i="2"/>
  <c r="G13" i="2"/>
  <c r="F13" i="2"/>
  <c r="E13" i="2"/>
  <c r="C12" i="2"/>
  <c r="C12" i="4"/>
  <c r="C13" i="4"/>
  <c r="C14" i="4"/>
  <c r="C16" i="4"/>
  <c r="C17" i="4"/>
  <c r="C18" i="4"/>
  <c r="C19" i="4"/>
  <c r="C20" i="4"/>
  <c r="C28" i="4"/>
  <c r="C26" i="4" l="1"/>
  <c r="C18" i="2"/>
  <c r="C22" i="2" s="1"/>
  <c r="C13" i="2"/>
  <c r="C15" i="4"/>
  <c r="D11" i="3" l="1"/>
  <c r="E11" i="3"/>
  <c r="F11" i="3"/>
  <c r="G11" i="3"/>
  <c r="H11" i="3"/>
  <c r="I11" i="3"/>
  <c r="J11" i="3"/>
  <c r="K11" i="3"/>
  <c r="L11" i="3"/>
  <c r="M11" i="3"/>
  <c r="N11" i="3"/>
  <c r="O11" i="3"/>
  <c r="D9" i="4"/>
  <c r="E9" i="4"/>
  <c r="F9" i="4"/>
  <c r="G9" i="4"/>
  <c r="H9" i="4"/>
  <c r="I9" i="4"/>
  <c r="J9" i="4"/>
  <c r="K9" i="4"/>
  <c r="L9" i="4"/>
  <c r="M9" i="4"/>
  <c r="N9" i="4"/>
  <c r="O9" i="4"/>
  <c r="C7" i="3" l="1"/>
  <c r="C7" i="4"/>
  <c r="C8" i="4"/>
  <c r="C6" i="4"/>
  <c r="C9" i="4" l="1"/>
  <c r="C10" i="3"/>
  <c r="C9" i="3"/>
  <c r="C6" i="3"/>
  <c r="C11" i="3" l="1"/>
  <c r="C7" i="2"/>
  <c r="C6" i="2"/>
</calcChain>
</file>

<file path=xl/sharedStrings.xml><?xml version="1.0" encoding="utf-8"?>
<sst xmlns="http://schemas.openxmlformats.org/spreadsheetml/2006/main" count="288" uniqueCount="100">
  <si>
    <t>Назва</t>
  </si>
  <si>
    <t>КПКВК</t>
  </si>
  <si>
    <t>Разом:</t>
  </si>
  <si>
    <t>січень</t>
  </si>
  <si>
    <t xml:space="preserve">лютий 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</si>
  <si>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</si>
  <si>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</si>
  <si>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</si>
  <si>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</si>
  <si>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</si>
  <si>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</si>
  <si>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</si>
  <si>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</si>
  <si>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</si>
  <si>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</si>
  <si>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</si>
  <si>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r>
      <t>м</t>
    </r>
    <r>
      <rPr>
        <sz val="11"/>
        <color theme="1"/>
        <rFont val="Calibri"/>
        <family val="2"/>
        <charset val="204"/>
      </rPr>
      <t>ᶟ</t>
    </r>
  </si>
  <si>
    <t xml:space="preserve"> Ліміти на споживання природного газу на 2021 рік для установ</t>
  </si>
  <si>
    <t>0110150</t>
  </si>
  <si>
    <t>0114060</t>
  </si>
  <si>
    <t>Надання загальної середньої освіти</t>
  </si>
  <si>
    <t>Організаційне, інформаційно-аналітичне та матеріально-технічне забезпечення діяльності сільських рад</t>
  </si>
  <si>
    <t>Забезпечення діяльності палаців і будинків культури, клубів, центрів дозвілля та інших закладів</t>
  </si>
  <si>
    <t>Надання дошкільнеої освіти</t>
  </si>
  <si>
    <t>0111010</t>
  </si>
  <si>
    <t>0111021</t>
  </si>
  <si>
    <t>0116030</t>
  </si>
  <si>
    <t>Організація благоустрою населених пунктів</t>
  </si>
  <si>
    <t>Киселівська сільська рада</t>
  </si>
  <si>
    <t>м.куб</t>
  </si>
  <si>
    <t>кВт</t>
  </si>
  <si>
    <t>Брусилівський ЗЗСО</t>
  </si>
  <si>
    <t>Киселівський НВК</t>
  </si>
  <si>
    <t>Вознесенський НВК</t>
  </si>
  <si>
    <t>Снов"янський ЗЗСО</t>
  </si>
  <si>
    <t xml:space="preserve">Всього за КПКВ </t>
  </si>
  <si>
    <t>Киселівка</t>
  </si>
  <si>
    <t>Вознесенське</t>
  </si>
  <si>
    <t>Петрушин</t>
  </si>
  <si>
    <t>Боромики</t>
  </si>
  <si>
    <t>Терехівка</t>
  </si>
  <si>
    <t>Вознесенський НВК (водопост)</t>
  </si>
  <si>
    <t>Разом</t>
  </si>
  <si>
    <t>Брусилівський ЗЗСОО (водопост)</t>
  </si>
  <si>
    <t>Киселівський НВК (водопост+водовідв)</t>
  </si>
  <si>
    <t>Снов"янський ЗЗСО (водопост+водовідв)</t>
  </si>
  <si>
    <t>Брусилівський ЗДО (водопост)</t>
  </si>
  <si>
    <t>Розшифровка</t>
  </si>
  <si>
    <t xml:space="preserve"> Ліміти на водоспоживання  на 2022 рік для установ</t>
  </si>
  <si>
    <t xml:space="preserve"> Ліміти на споживання електроенергії на 2022 рік для установ</t>
  </si>
  <si>
    <t>Брусилівський ЗДО</t>
  </si>
  <si>
    <t>Боромики буд.культури</t>
  </si>
  <si>
    <t>Брусилів буд.культури</t>
  </si>
  <si>
    <t>Киселівка буд.культури</t>
  </si>
  <si>
    <t>Петрушин буд.культури</t>
  </si>
  <si>
    <t>Снов"янка буд.культури</t>
  </si>
  <si>
    <t>Терехівка буд.культури</t>
  </si>
  <si>
    <t>Товстоліс буд.культури</t>
  </si>
  <si>
    <t>Боромики вул. освітл. КТП 264</t>
  </si>
  <si>
    <t>Боромики вул. освітл. КТП 569</t>
  </si>
  <si>
    <t>Брусилів вул. освітл. КТП 116</t>
  </si>
  <si>
    <t>Брусилів вул. освітл. КТП 117</t>
  </si>
  <si>
    <t>Брусилів вул. освітл. КТП 118</t>
  </si>
  <si>
    <t>Брусилів вул. освітл. КТП 431</t>
  </si>
  <si>
    <t>Брусилів вул. освітл. КТП 775</t>
  </si>
  <si>
    <t>Вознесенське вул.освітл КТП 417</t>
  </si>
  <si>
    <t>Вознесенське вул.освітл КТП 97</t>
  </si>
  <si>
    <t>Вознесенське вул.освітл КТП 416</t>
  </si>
  <si>
    <t>Вознесенське вул.освітл КТП 583</t>
  </si>
  <si>
    <t>Вознесенське вул.освітл КТП 963</t>
  </si>
  <si>
    <t>Кобилянка вул.осв. КТП 120</t>
  </si>
  <si>
    <t>Новоселівка  вул.освітл КТП 96</t>
  </si>
  <si>
    <t>Новоселівка  вул.освітл КТП 100</t>
  </si>
  <si>
    <t>Петрушин  вул.освітл КТП 107</t>
  </si>
  <si>
    <t>Петрушин  вул.освітл КТП 626</t>
  </si>
  <si>
    <t>Петрушин  вул.освітл КТП 625</t>
  </si>
  <si>
    <t>Петрушин  вул.освітл КТП 630</t>
  </si>
  <si>
    <t>Петрушин  вул.освітл КТП 72</t>
  </si>
  <si>
    <t>Снов'янка  вул.освітл КТП 174</t>
  </si>
  <si>
    <t>Брусилів школа-інтернат</t>
  </si>
  <si>
    <t>ФП с. Новоселівка</t>
  </si>
  <si>
    <t>ФАП с. Киселівка</t>
  </si>
  <si>
    <t xml:space="preserve">ФП с. Боромики </t>
  </si>
  <si>
    <t>ФАП с. Брусилів</t>
  </si>
  <si>
    <t>ФП с. Петрушин</t>
  </si>
  <si>
    <t>ФП с. Товстоліс</t>
  </si>
  <si>
    <t>ФП с. Терехівка</t>
  </si>
  <si>
    <t>ФП с. Вознесенське</t>
  </si>
  <si>
    <t>ФП с. Снов'янка</t>
  </si>
  <si>
    <t>Товстоліс ФП</t>
  </si>
  <si>
    <t>Вознесенське  ФП</t>
  </si>
  <si>
    <t>Боромики ФП</t>
  </si>
  <si>
    <t>Брусилів ФАП</t>
  </si>
  <si>
    <t>Новоселівка ФП</t>
  </si>
  <si>
    <t>Сновянка ФП</t>
  </si>
  <si>
    <t>Вознесенське ФП (водопост)</t>
  </si>
  <si>
    <t>Вознесенське клуб</t>
  </si>
  <si>
    <t>Вознесенське с.р.</t>
  </si>
  <si>
    <t>управління , ФАП</t>
  </si>
  <si>
    <t>Надання дошкільної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</si>
</sst>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р_.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0"/>
      <name val="Times New Roman"/>
      <family val="1"/>
    </font>
    <font>
      <sz val="11"/>
      <color theme="1"/>
      <name val="Calibri"/>
      <family val="2"/>
      <charset val="204"/>
    </font>
    <font>
      <sz val="11"/>
      <name val="Times New Roman"/>
      <family val="1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Border="1"/>
    <xf numFmtId="164" fontId="0" fillId="0" borderId="0" xfId="0" applyNumberFormat="1"/>
    <xf numFmtId="164" fontId="0" fillId="0" borderId="2" xfId="0" applyNumberForma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5" fillId="0" borderId="0" xfId="0" applyFont="1"/>
    <xf numFmtId="49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1" fillId="0" borderId="1" xfId="0" applyFont="1" applyBorder="1"/>
    <xf numFmtId="0" fontId="12" fillId="0" borderId="1" xfId="0" applyFont="1" applyBorder="1"/>
    <xf numFmtId="49" fontId="12" fillId="0" borderId="1" xfId="0" applyNumberFormat="1" applyFont="1" applyBorder="1" applyAlignment="1">
      <alignment horizontal="center"/>
    </xf>
    <xf numFmtId="0" fontId="0" fillId="0" borderId="4" xfId="0" applyFill="1" applyBorder="1"/>
    <xf numFmtId="0" fontId="11" fillId="0" borderId="1" xfId="0" applyFont="1" applyBorder="1" applyAlignment="1">
      <alignment horizontal="center"/>
    </xf>
    <xf numFmtId="0" fontId="0" fillId="0" borderId="0" xfId="0" applyBorder="1"/>
    <xf numFmtId="164" fontId="5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1" xfId="0" applyFont="1" applyBorder="1"/>
    <xf numFmtId="0" fontId="0" fillId="0" borderId="5" xfId="0" applyFont="1" applyBorder="1"/>
    <xf numFmtId="0" fontId="0" fillId="0" borderId="1" xfId="0" applyFont="1" applyFill="1" applyBorder="1"/>
    <xf numFmtId="0" fontId="0" fillId="0" borderId="5" xfId="0" applyBorder="1" applyAlignment="1">
      <alignment horizontal="center"/>
    </xf>
    <xf numFmtId="0" fontId="12" fillId="0" borderId="8" xfId="0" applyFont="1" applyBorder="1" applyAlignment="1">
      <alignment horizontal="center"/>
    </xf>
    <xf numFmtId="49" fontId="0" fillId="0" borderId="1" xfId="0" applyNumberFormat="1" applyFont="1" applyBorder="1"/>
    <xf numFmtId="164" fontId="1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6" xfId="0" applyFont="1" applyFill="1" applyBorder="1"/>
    <xf numFmtId="49" fontId="0" fillId="2" borderId="1" xfId="0" applyNumberFormat="1" applyFill="1" applyBorder="1" applyAlignment="1">
      <alignment horizontal="center"/>
    </xf>
    <xf numFmtId="0" fontId="14" fillId="3" borderId="1" xfId="0" applyFon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49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5" xfId="0" applyFont="1" applyFill="1" applyBorder="1"/>
    <xf numFmtId="49" fontId="12" fillId="2" borderId="5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49" fontId="5" fillId="2" borderId="1" xfId="0" applyNumberFormat="1" applyFont="1" applyFill="1" applyBorder="1"/>
    <xf numFmtId="0" fontId="0" fillId="2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zoomScaleNormal="100" zoomScaleSheetLayoutView="100" workbookViewId="0">
      <selection activeCell="D22" sqref="D22:O22"/>
    </sheetView>
  </sheetViews>
  <sheetFormatPr defaultRowHeight="15" x14ac:dyDescent="0.25"/>
  <cols>
    <col min="1" max="1" width="37" customWidth="1"/>
    <col min="2" max="2" width="12.140625" customWidth="1"/>
    <col min="3" max="3" width="9.7109375" bestFit="1" customWidth="1"/>
    <col min="4" max="15" width="9.28515625" bestFit="1" customWidth="1"/>
  </cols>
  <sheetData>
    <row r="1" spans="1:17" ht="18.75" x14ac:dyDescent="0.3">
      <c r="A1" s="70" t="s">
        <v>28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7" ht="18.75" x14ac:dyDescent="0.3">
      <c r="A2" s="69" t="s">
        <v>48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7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7" x14ac:dyDescent="0.25">
      <c r="O4" t="s">
        <v>29</v>
      </c>
    </row>
    <row r="5" spans="1:17" ht="30.75" customHeight="1" x14ac:dyDescent="0.25">
      <c r="A5" s="3" t="s">
        <v>0</v>
      </c>
      <c r="B5" s="3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14</v>
      </c>
    </row>
    <row r="6" spans="1:17" x14ac:dyDescent="0.25">
      <c r="A6" s="10" t="s">
        <v>23</v>
      </c>
      <c r="B6" s="15" t="s">
        <v>24</v>
      </c>
      <c r="C6" s="50">
        <f>D6+E6+F6+G6+H6+I6+J6+K6+L6+M6+N6+O6</f>
        <v>144</v>
      </c>
      <c r="D6" s="26">
        <v>12</v>
      </c>
      <c r="E6" s="26">
        <v>12</v>
      </c>
      <c r="F6" s="26">
        <v>12</v>
      </c>
      <c r="G6" s="26">
        <v>12</v>
      </c>
      <c r="H6" s="26">
        <v>12</v>
      </c>
      <c r="I6" s="26">
        <v>12</v>
      </c>
      <c r="J6" s="26">
        <v>12</v>
      </c>
      <c r="K6" s="26">
        <v>12</v>
      </c>
      <c r="L6" s="26">
        <v>12</v>
      </c>
      <c r="M6" s="26">
        <v>12</v>
      </c>
      <c r="N6" s="26">
        <v>12</v>
      </c>
      <c r="O6" s="26">
        <v>12</v>
      </c>
    </row>
    <row r="7" spans="1:17" x14ac:dyDescent="0.25">
      <c r="A7" s="1" t="s">
        <v>20</v>
      </c>
      <c r="B7" s="15" t="s">
        <v>25</v>
      </c>
      <c r="C7" s="50">
        <f t="shared" ref="C7" si="0">D7+E7+F7+G7+H7+I7+J7+K7+L7+M7+N7+O7</f>
        <v>2300</v>
      </c>
      <c r="D7" s="8">
        <v>210</v>
      </c>
      <c r="E7" s="8">
        <v>210</v>
      </c>
      <c r="F7" s="8">
        <v>210</v>
      </c>
      <c r="G7" s="8">
        <v>210</v>
      </c>
      <c r="H7" s="8">
        <v>200</v>
      </c>
      <c r="I7" s="8">
        <v>180</v>
      </c>
      <c r="J7" s="8">
        <v>120</v>
      </c>
      <c r="K7" s="8">
        <v>120</v>
      </c>
      <c r="L7" s="8">
        <v>210</v>
      </c>
      <c r="M7" s="8">
        <v>210</v>
      </c>
      <c r="N7" s="8">
        <v>210</v>
      </c>
      <c r="O7" s="8">
        <v>210</v>
      </c>
    </row>
    <row r="8" spans="1:17" x14ac:dyDescent="0.25">
      <c r="A8" s="1" t="s">
        <v>98</v>
      </c>
      <c r="B8" s="15" t="s">
        <v>18</v>
      </c>
      <c r="C8" s="50">
        <f>SUM(D8:O8)</f>
        <v>264</v>
      </c>
      <c r="D8" s="8">
        <v>22</v>
      </c>
      <c r="E8" s="8">
        <v>22</v>
      </c>
      <c r="F8" s="8">
        <v>22</v>
      </c>
      <c r="G8" s="8">
        <v>22</v>
      </c>
      <c r="H8" s="8">
        <v>22</v>
      </c>
      <c r="I8" s="8">
        <v>22</v>
      </c>
      <c r="J8" s="8">
        <v>22</v>
      </c>
      <c r="K8" s="8">
        <v>22</v>
      </c>
      <c r="L8" s="8">
        <v>22</v>
      </c>
      <c r="M8" s="8">
        <v>22</v>
      </c>
      <c r="N8" s="8">
        <v>22</v>
      </c>
      <c r="O8" s="8">
        <v>22</v>
      </c>
    </row>
    <row r="9" spans="1:17" ht="25.5" customHeight="1" x14ac:dyDescent="0.25">
      <c r="A9" s="51" t="s">
        <v>15</v>
      </c>
      <c r="B9" s="52"/>
      <c r="C9" s="50">
        <f>SUM(C6:C8)</f>
        <v>2708</v>
      </c>
      <c r="D9" s="50">
        <f>SUM(D6:D8)</f>
        <v>244</v>
      </c>
      <c r="E9" s="50">
        <f t="shared" ref="E9:O9" si="1">SUM(E6:E8)</f>
        <v>244</v>
      </c>
      <c r="F9" s="50">
        <f t="shared" si="1"/>
        <v>244</v>
      </c>
      <c r="G9" s="50">
        <f t="shared" si="1"/>
        <v>244</v>
      </c>
      <c r="H9" s="50">
        <f t="shared" si="1"/>
        <v>234</v>
      </c>
      <c r="I9" s="50">
        <f t="shared" si="1"/>
        <v>214</v>
      </c>
      <c r="J9" s="50">
        <f t="shared" si="1"/>
        <v>154</v>
      </c>
      <c r="K9" s="50">
        <f t="shared" si="1"/>
        <v>154</v>
      </c>
      <c r="L9" s="50">
        <f t="shared" si="1"/>
        <v>244</v>
      </c>
      <c r="M9" s="50">
        <f t="shared" si="1"/>
        <v>244</v>
      </c>
      <c r="N9" s="50">
        <f t="shared" si="1"/>
        <v>244</v>
      </c>
      <c r="O9" s="50">
        <f t="shared" si="1"/>
        <v>244</v>
      </c>
    </row>
    <row r="10" spans="1:17" ht="34.15" customHeight="1" x14ac:dyDescent="0.25">
      <c r="A10" s="71" t="s">
        <v>47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</row>
    <row r="11" spans="1:17" x14ac:dyDescent="0.25">
      <c r="A11" s="3" t="s">
        <v>0</v>
      </c>
      <c r="B11" s="3" t="s">
        <v>1</v>
      </c>
      <c r="C11" s="4" t="s">
        <v>2</v>
      </c>
      <c r="D11" s="4" t="s">
        <v>3</v>
      </c>
      <c r="E11" s="4" t="s">
        <v>4</v>
      </c>
      <c r="F11" s="4" t="s">
        <v>5</v>
      </c>
      <c r="G11" s="4" t="s">
        <v>6</v>
      </c>
      <c r="H11" s="4" t="s">
        <v>7</v>
      </c>
      <c r="I11" s="4" t="s">
        <v>8</v>
      </c>
      <c r="J11" s="4" t="s">
        <v>9</v>
      </c>
      <c r="K11" s="4" t="s">
        <v>10</v>
      </c>
      <c r="L11" s="4" t="s">
        <v>11</v>
      </c>
      <c r="M11" s="4" t="s">
        <v>12</v>
      </c>
      <c r="N11" s="4" t="s">
        <v>13</v>
      </c>
      <c r="O11" s="4" t="s">
        <v>14</v>
      </c>
    </row>
    <row r="12" spans="1:17" x14ac:dyDescent="0.25">
      <c r="A12" s="10" t="s">
        <v>46</v>
      </c>
      <c r="B12" s="21" t="s">
        <v>24</v>
      </c>
      <c r="C12" s="26">
        <f t="shared" ref="C12" si="2">SUM(D12:O12)</f>
        <v>144</v>
      </c>
      <c r="D12" s="26">
        <v>12</v>
      </c>
      <c r="E12" s="26">
        <v>12</v>
      </c>
      <c r="F12" s="26">
        <v>12</v>
      </c>
      <c r="G12" s="26">
        <v>12</v>
      </c>
      <c r="H12" s="26">
        <v>12</v>
      </c>
      <c r="I12" s="26">
        <v>12</v>
      </c>
      <c r="J12" s="26">
        <v>12</v>
      </c>
      <c r="K12" s="26">
        <v>12</v>
      </c>
      <c r="L12" s="26">
        <v>12</v>
      </c>
      <c r="M12" s="26">
        <v>12</v>
      </c>
      <c r="N12" s="26">
        <v>12</v>
      </c>
      <c r="O12" s="26">
        <v>12</v>
      </c>
    </row>
    <row r="13" spans="1:17" x14ac:dyDescent="0.25">
      <c r="A13" s="53" t="s">
        <v>35</v>
      </c>
      <c r="B13" s="54" t="s">
        <v>24</v>
      </c>
      <c r="C13" s="55">
        <f t="shared" ref="C13:O13" si="3">SUM(C12:C12)</f>
        <v>144</v>
      </c>
      <c r="D13" s="55">
        <f t="shared" si="3"/>
        <v>12</v>
      </c>
      <c r="E13" s="55">
        <f t="shared" si="3"/>
        <v>12</v>
      </c>
      <c r="F13" s="55">
        <f t="shared" si="3"/>
        <v>12</v>
      </c>
      <c r="G13" s="55">
        <f t="shared" si="3"/>
        <v>12</v>
      </c>
      <c r="H13" s="55">
        <f t="shared" si="3"/>
        <v>12</v>
      </c>
      <c r="I13" s="55">
        <f t="shared" si="3"/>
        <v>12</v>
      </c>
      <c r="J13" s="55">
        <f t="shared" si="3"/>
        <v>12</v>
      </c>
      <c r="K13" s="55">
        <f t="shared" si="3"/>
        <v>12</v>
      </c>
      <c r="L13" s="55">
        <f t="shared" si="3"/>
        <v>12</v>
      </c>
      <c r="M13" s="55">
        <f t="shared" si="3"/>
        <v>12</v>
      </c>
      <c r="N13" s="55">
        <f t="shared" si="3"/>
        <v>12</v>
      </c>
      <c r="O13" s="55">
        <f t="shared" si="3"/>
        <v>12</v>
      </c>
    </row>
    <row r="14" spans="1:17" x14ac:dyDescent="0.25">
      <c r="A14" s="22" t="s">
        <v>43</v>
      </c>
      <c r="B14" s="21" t="s">
        <v>25</v>
      </c>
      <c r="C14" s="26">
        <f t="shared" ref="C14:C17" si="4">SUM(D14:O14)</f>
        <v>310</v>
      </c>
      <c r="D14" s="26">
        <v>30</v>
      </c>
      <c r="E14" s="26">
        <v>30</v>
      </c>
      <c r="F14" s="26">
        <v>30</v>
      </c>
      <c r="G14" s="26">
        <v>30</v>
      </c>
      <c r="H14" s="26">
        <v>30</v>
      </c>
      <c r="I14" s="26">
        <v>30</v>
      </c>
      <c r="J14" s="26">
        <v>5</v>
      </c>
      <c r="K14" s="26">
        <v>5</v>
      </c>
      <c r="L14" s="26">
        <v>30</v>
      </c>
      <c r="M14" s="26">
        <v>30</v>
      </c>
      <c r="N14" s="26">
        <v>30</v>
      </c>
      <c r="O14" s="26">
        <v>30</v>
      </c>
      <c r="Q14" s="30"/>
    </row>
    <row r="15" spans="1:17" x14ac:dyDescent="0.25">
      <c r="A15" s="22" t="s">
        <v>44</v>
      </c>
      <c r="B15" s="21" t="s">
        <v>25</v>
      </c>
      <c r="C15" s="26">
        <f t="shared" si="4"/>
        <v>980</v>
      </c>
      <c r="D15" s="26">
        <v>90</v>
      </c>
      <c r="E15" s="26">
        <v>90</v>
      </c>
      <c r="F15" s="26">
        <v>90</v>
      </c>
      <c r="G15" s="26">
        <v>90</v>
      </c>
      <c r="H15" s="26">
        <v>80</v>
      </c>
      <c r="I15" s="26">
        <v>80</v>
      </c>
      <c r="J15" s="26">
        <v>50</v>
      </c>
      <c r="K15" s="26">
        <v>50</v>
      </c>
      <c r="L15" s="26">
        <v>90</v>
      </c>
      <c r="M15" s="26">
        <v>90</v>
      </c>
      <c r="N15" s="26">
        <v>90</v>
      </c>
      <c r="O15" s="26">
        <v>90</v>
      </c>
      <c r="Q15" s="30"/>
    </row>
    <row r="16" spans="1:17" x14ac:dyDescent="0.25">
      <c r="A16" s="22" t="s">
        <v>41</v>
      </c>
      <c r="B16" s="21" t="s">
        <v>25</v>
      </c>
      <c r="C16" s="26">
        <f t="shared" si="4"/>
        <v>350</v>
      </c>
      <c r="D16" s="26">
        <v>30</v>
      </c>
      <c r="E16" s="26">
        <v>30</v>
      </c>
      <c r="F16" s="26">
        <v>30</v>
      </c>
      <c r="G16" s="26">
        <v>30</v>
      </c>
      <c r="H16" s="26">
        <v>30</v>
      </c>
      <c r="I16" s="26">
        <v>30</v>
      </c>
      <c r="J16" s="26">
        <v>25</v>
      </c>
      <c r="K16" s="26">
        <v>25</v>
      </c>
      <c r="L16" s="26">
        <v>30</v>
      </c>
      <c r="M16" s="26">
        <v>30</v>
      </c>
      <c r="N16" s="26">
        <v>30</v>
      </c>
      <c r="O16" s="26">
        <v>30</v>
      </c>
      <c r="Q16" s="30"/>
    </row>
    <row r="17" spans="1:17" x14ac:dyDescent="0.25">
      <c r="A17" s="22" t="s">
        <v>45</v>
      </c>
      <c r="B17" s="21" t="s">
        <v>25</v>
      </c>
      <c r="C17" s="26">
        <f t="shared" si="4"/>
        <v>660</v>
      </c>
      <c r="D17" s="26">
        <v>60</v>
      </c>
      <c r="E17" s="26">
        <v>60</v>
      </c>
      <c r="F17" s="26">
        <v>60</v>
      </c>
      <c r="G17" s="26">
        <v>60</v>
      </c>
      <c r="H17" s="26">
        <v>60</v>
      </c>
      <c r="I17" s="26">
        <v>40</v>
      </c>
      <c r="J17" s="26">
        <v>40</v>
      </c>
      <c r="K17" s="26">
        <v>40</v>
      </c>
      <c r="L17" s="26">
        <v>60</v>
      </c>
      <c r="M17" s="26">
        <v>60</v>
      </c>
      <c r="N17" s="26">
        <v>60</v>
      </c>
      <c r="O17" s="26">
        <v>60</v>
      </c>
      <c r="Q17" s="30"/>
    </row>
    <row r="18" spans="1:17" x14ac:dyDescent="0.25">
      <c r="A18" s="56" t="s">
        <v>35</v>
      </c>
      <c r="B18" s="57" t="s">
        <v>25</v>
      </c>
      <c r="C18" s="58">
        <f t="shared" ref="C18:O18" si="5">SUM(C14:C17)</f>
        <v>2300</v>
      </c>
      <c r="D18" s="58">
        <f t="shared" si="5"/>
        <v>210</v>
      </c>
      <c r="E18" s="58">
        <f t="shared" si="5"/>
        <v>210</v>
      </c>
      <c r="F18" s="58">
        <f t="shared" si="5"/>
        <v>210</v>
      </c>
      <c r="G18" s="58">
        <f t="shared" si="5"/>
        <v>210</v>
      </c>
      <c r="H18" s="58">
        <f t="shared" si="5"/>
        <v>200</v>
      </c>
      <c r="I18" s="58">
        <f t="shared" si="5"/>
        <v>180</v>
      </c>
      <c r="J18" s="58">
        <f t="shared" si="5"/>
        <v>120</v>
      </c>
      <c r="K18" s="58">
        <f t="shared" si="5"/>
        <v>120</v>
      </c>
      <c r="L18" s="58">
        <f t="shared" si="5"/>
        <v>210</v>
      </c>
      <c r="M18" s="58">
        <f t="shared" si="5"/>
        <v>210</v>
      </c>
      <c r="N18" s="58">
        <f t="shared" si="5"/>
        <v>210</v>
      </c>
      <c r="O18" s="58">
        <f t="shared" si="5"/>
        <v>210</v>
      </c>
    </row>
    <row r="19" spans="1:17" x14ac:dyDescent="0.25">
      <c r="A19" s="22" t="s">
        <v>95</v>
      </c>
      <c r="B19" s="21" t="s">
        <v>18</v>
      </c>
      <c r="C19" s="29">
        <f>SUM(D19:O19)</f>
        <v>24</v>
      </c>
      <c r="D19" s="26">
        <v>2</v>
      </c>
      <c r="E19" s="26">
        <v>2</v>
      </c>
      <c r="F19" s="26">
        <v>2</v>
      </c>
      <c r="G19" s="26">
        <v>2</v>
      </c>
      <c r="H19" s="26">
        <v>2</v>
      </c>
      <c r="I19" s="26">
        <v>2</v>
      </c>
      <c r="J19" s="26">
        <v>2</v>
      </c>
      <c r="K19" s="26">
        <v>2</v>
      </c>
      <c r="L19" s="26">
        <v>2</v>
      </c>
      <c r="M19" s="26">
        <v>2</v>
      </c>
      <c r="N19" s="26">
        <v>2</v>
      </c>
      <c r="O19" s="26">
        <v>2</v>
      </c>
    </row>
    <row r="20" spans="1:17" x14ac:dyDescent="0.25">
      <c r="A20" s="22" t="s">
        <v>97</v>
      </c>
      <c r="B20" s="21" t="s">
        <v>18</v>
      </c>
      <c r="C20" s="29">
        <f>SUM(D20:O20)</f>
        <v>240</v>
      </c>
      <c r="D20" s="26">
        <v>20</v>
      </c>
      <c r="E20" s="26">
        <v>20</v>
      </c>
      <c r="F20" s="26">
        <v>20</v>
      </c>
      <c r="G20" s="26">
        <v>20</v>
      </c>
      <c r="H20" s="26">
        <v>20</v>
      </c>
      <c r="I20" s="26">
        <v>20</v>
      </c>
      <c r="J20" s="26">
        <v>20</v>
      </c>
      <c r="K20" s="26">
        <v>20</v>
      </c>
      <c r="L20" s="26">
        <v>20</v>
      </c>
      <c r="M20" s="26">
        <v>20</v>
      </c>
      <c r="N20" s="26">
        <v>20</v>
      </c>
      <c r="O20" s="26">
        <v>20</v>
      </c>
    </row>
    <row r="21" spans="1:17" x14ac:dyDescent="0.25">
      <c r="A21" s="53" t="s">
        <v>35</v>
      </c>
      <c r="B21" s="54" t="s">
        <v>18</v>
      </c>
      <c r="C21" s="55">
        <f>SUM(D21:O21)</f>
        <v>264</v>
      </c>
      <c r="D21" s="55">
        <f>D19+D20</f>
        <v>22</v>
      </c>
      <c r="E21" s="55">
        <f t="shared" ref="E21:O21" si="6">E19+E20</f>
        <v>22</v>
      </c>
      <c r="F21" s="55">
        <f t="shared" si="6"/>
        <v>22</v>
      </c>
      <c r="G21" s="55">
        <f t="shared" si="6"/>
        <v>22</v>
      </c>
      <c r="H21" s="55">
        <f t="shared" si="6"/>
        <v>22</v>
      </c>
      <c r="I21" s="55">
        <f t="shared" si="6"/>
        <v>22</v>
      </c>
      <c r="J21" s="55">
        <f t="shared" si="6"/>
        <v>22</v>
      </c>
      <c r="K21" s="55">
        <f t="shared" si="6"/>
        <v>22</v>
      </c>
      <c r="L21" s="55">
        <f t="shared" si="6"/>
        <v>22</v>
      </c>
      <c r="M21" s="55">
        <f t="shared" si="6"/>
        <v>22</v>
      </c>
      <c r="N21" s="55">
        <f t="shared" si="6"/>
        <v>22</v>
      </c>
      <c r="O21" s="55">
        <f t="shared" si="6"/>
        <v>22</v>
      </c>
    </row>
    <row r="22" spans="1:17" ht="22.15" customHeight="1" thickBot="1" x14ac:dyDescent="0.3">
      <c r="A22" s="23" t="s">
        <v>42</v>
      </c>
      <c r="B22" s="24"/>
      <c r="C22" s="35">
        <f>C13+C18+C21</f>
        <v>2708</v>
      </c>
      <c r="D22" s="35">
        <f>D13+D18+D21</f>
        <v>244</v>
      </c>
      <c r="E22" s="35">
        <f>E13+E18+E21</f>
        <v>244</v>
      </c>
      <c r="F22" s="35">
        <f>F13+F18+F21</f>
        <v>244</v>
      </c>
      <c r="G22" s="35">
        <f>G13+G18+G21</f>
        <v>244</v>
      </c>
      <c r="H22" s="35">
        <f t="shared" ref="H22:O22" si="7">H13+H18+H21</f>
        <v>234</v>
      </c>
      <c r="I22" s="35">
        <f t="shared" si="7"/>
        <v>214</v>
      </c>
      <c r="J22" s="35">
        <f t="shared" si="7"/>
        <v>154</v>
      </c>
      <c r="K22" s="35">
        <f t="shared" si="7"/>
        <v>154</v>
      </c>
      <c r="L22" s="35">
        <f t="shared" si="7"/>
        <v>244</v>
      </c>
      <c r="M22" s="35">
        <f t="shared" si="7"/>
        <v>244</v>
      </c>
      <c r="N22" s="35">
        <f t="shared" si="7"/>
        <v>244</v>
      </c>
      <c r="O22" s="35">
        <f t="shared" si="7"/>
        <v>244</v>
      </c>
    </row>
  </sheetData>
  <mergeCells count="3">
    <mergeCell ref="A2:O2"/>
    <mergeCell ref="A1:O1"/>
    <mergeCell ref="A10:O10"/>
  </mergeCells>
  <pageMargins left="0.70866141732283472" right="0.70866141732283472" top="0.74803149606299213" bottom="0.74803149606299213" header="0.31496062992125984" footer="0.31496062992125984"/>
  <pageSetup paperSize="9" scale="7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6"/>
  <sheetViews>
    <sheetView topLeftCell="A49" zoomScaleNormal="100" zoomScaleSheetLayoutView="110" workbookViewId="0">
      <selection activeCell="A8" sqref="A8"/>
    </sheetView>
  </sheetViews>
  <sheetFormatPr defaultRowHeight="15" x14ac:dyDescent="0.25"/>
  <cols>
    <col min="1" max="1" width="36" customWidth="1"/>
    <col min="2" max="2" width="11.28515625" customWidth="1"/>
    <col min="3" max="3" width="10.28515625" customWidth="1"/>
  </cols>
  <sheetData>
    <row r="1" spans="1:17" ht="18.75" x14ac:dyDescent="0.3">
      <c r="A1" s="70" t="s">
        <v>28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7" ht="18.75" x14ac:dyDescent="0.3">
      <c r="A2" s="69" t="s">
        <v>49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7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7" x14ac:dyDescent="0.25">
      <c r="O4" t="s">
        <v>30</v>
      </c>
    </row>
    <row r="5" spans="1:17" ht="30.75" customHeight="1" x14ac:dyDescent="0.25">
      <c r="A5" s="3" t="s">
        <v>0</v>
      </c>
      <c r="B5" s="3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14</v>
      </c>
    </row>
    <row r="6" spans="1:17" x14ac:dyDescent="0.25">
      <c r="A6" s="10" t="s">
        <v>99</v>
      </c>
      <c r="B6" s="15" t="s">
        <v>24</v>
      </c>
      <c r="C6" s="37">
        <f>D6+E6+F6+G6+H6+I6+J6+K6+L6+M6+N6+O6</f>
        <v>36900</v>
      </c>
      <c r="D6" s="11">
        <v>6200</v>
      </c>
      <c r="E6" s="11">
        <v>6200</v>
      </c>
      <c r="F6" s="11">
        <v>4800</v>
      </c>
      <c r="G6" s="11">
        <v>3200</v>
      </c>
      <c r="H6" s="11">
        <v>700</v>
      </c>
      <c r="I6" s="11">
        <v>700</v>
      </c>
      <c r="J6" s="11">
        <v>700</v>
      </c>
      <c r="K6" s="11">
        <v>700</v>
      </c>
      <c r="L6" s="11">
        <v>700</v>
      </c>
      <c r="M6" s="11">
        <v>3000</v>
      </c>
      <c r="N6" s="11">
        <v>4500</v>
      </c>
      <c r="O6" s="11">
        <v>5500</v>
      </c>
    </row>
    <row r="7" spans="1:17" x14ac:dyDescent="0.25">
      <c r="A7" s="1" t="s">
        <v>20</v>
      </c>
      <c r="B7" s="15" t="s">
        <v>25</v>
      </c>
      <c r="C7" s="37">
        <f t="shared" ref="C7" si="0">D7+E7+F7+G7+H7+I7+J7+K7+L7+M7+N7+O7</f>
        <v>80750</v>
      </c>
      <c r="D7" s="49">
        <v>10000</v>
      </c>
      <c r="E7" s="49">
        <v>9800</v>
      </c>
      <c r="F7" s="49">
        <v>8800</v>
      </c>
      <c r="G7" s="49">
        <v>6950</v>
      </c>
      <c r="H7" s="49">
        <v>5950</v>
      </c>
      <c r="I7" s="49">
        <v>3150</v>
      </c>
      <c r="J7" s="49">
        <v>1950</v>
      </c>
      <c r="K7" s="49">
        <v>1950</v>
      </c>
      <c r="L7" s="49">
        <v>5000</v>
      </c>
      <c r="M7" s="49">
        <v>7200</v>
      </c>
      <c r="N7" s="49">
        <v>9300</v>
      </c>
      <c r="O7" s="49">
        <v>10700</v>
      </c>
    </row>
    <row r="8" spans="1:17" ht="38.25" x14ac:dyDescent="0.25">
      <c r="A8" s="1" t="s">
        <v>21</v>
      </c>
      <c r="B8" s="15" t="s">
        <v>18</v>
      </c>
      <c r="C8" s="37">
        <f>SUM(D8:O8)</f>
        <v>25120</v>
      </c>
      <c r="D8" s="49">
        <v>2650</v>
      </c>
      <c r="E8" s="49">
        <v>2650</v>
      </c>
      <c r="F8" s="49">
        <v>2320</v>
      </c>
      <c r="G8" s="49">
        <v>1845</v>
      </c>
      <c r="H8" s="49">
        <v>1610</v>
      </c>
      <c r="I8" s="49">
        <v>1600</v>
      </c>
      <c r="J8" s="49">
        <v>1600</v>
      </c>
      <c r="K8" s="49">
        <v>1600</v>
      </c>
      <c r="L8" s="49">
        <v>1800</v>
      </c>
      <c r="M8" s="49">
        <v>2275</v>
      </c>
      <c r="N8" s="49">
        <v>2485</v>
      </c>
      <c r="O8" s="49">
        <v>2685</v>
      </c>
    </row>
    <row r="9" spans="1:17" ht="33.75" customHeight="1" x14ac:dyDescent="0.25">
      <c r="A9" s="1" t="s">
        <v>22</v>
      </c>
      <c r="B9" s="15" t="s">
        <v>19</v>
      </c>
      <c r="C9" s="37">
        <f t="shared" ref="C9:C10" si="1">D9+E9+F9+G9+H9+I9+J9+K9+L9+M9+N9+O9</f>
        <v>6770</v>
      </c>
      <c r="D9" s="49">
        <v>730</v>
      </c>
      <c r="E9" s="49">
        <v>730</v>
      </c>
      <c r="F9" s="49">
        <v>730</v>
      </c>
      <c r="G9" s="49">
        <v>560</v>
      </c>
      <c r="H9" s="49">
        <v>390</v>
      </c>
      <c r="I9" s="49">
        <v>390</v>
      </c>
      <c r="J9" s="49">
        <v>390</v>
      </c>
      <c r="K9" s="49">
        <v>390</v>
      </c>
      <c r="L9" s="49">
        <v>390</v>
      </c>
      <c r="M9" s="49">
        <v>620</v>
      </c>
      <c r="N9" s="49">
        <v>710</v>
      </c>
      <c r="O9" s="49">
        <v>740</v>
      </c>
    </row>
    <row r="10" spans="1:17" ht="33.75" customHeight="1" x14ac:dyDescent="0.25">
      <c r="A10" s="1" t="s">
        <v>27</v>
      </c>
      <c r="B10" s="15" t="s">
        <v>26</v>
      </c>
      <c r="C10" s="37">
        <f t="shared" si="1"/>
        <v>44280</v>
      </c>
      <c r="D10" s="49">
        <v>4290</v>
      </c>
      <c r="E10" s="49">
        <v>4270</v>
      </c>
      <c r="F10" s="49">
        <v>4105</v>
      </c>
      <c r="G10" s="49">
        <v>3815</v>
      </c>
      <c r="H10" s="49">
        <v>3505</v>
      </c>
      <c r="I10" s="49">
        <v>2840</v>
      </c>
      <c r="J10" s="49">
        <v>2840</v>
      </c>
      <c r="K10" s="49">
        <v>2940</v>
      </c>
      <c r="L10" s="49">
        <v>3150</v>
      </c>
      <c r="M10" s="49">
        <v>3965</v>
      </c>
      <c r="N10" s="49">
        <v>4270</v>
      </c>
      <c r="O10" s="49">
        <v>4290</v>
      </c>
    </row>
    <row r="11" spans="1:17" ht="25.5" customHeight="1" x14ac:dyDescent="0.25">
      <c r="A11" s="6" t="s">
        <v>15</v>
      </c>
      <c r="B11" s="7"/>
      <c r="C11" s="37">
        <f>SUM(C6:C10)</f>
        <v>193820</v>
      </c>
      <c r="D11" s="37">
        <f t="shared" ref="D11:O11" si="2">SUM(D6:D10)</f>
        <v>23870</v>
      </c>
      <c r="E11" s="37">
        <f t="shared" si="2"/>
        <v>23650</v>
      </c>
      <c r="F11" s="37">
        <f t="shared" si="2"/>
        <v>20755</v>
      </c>
      <c r="G11" s="37">
        <f t="shared" si="2"/>
        <v>16370</v>
      </c>
      <c r="H11" s="37">
        <f t="shared" si="2"/>
        <v>12155</v>
      </c>
      <c r="I11" s="37">
        <f t="shared" si="2"/>
        <v>8680</v>
      </c>
      <c r="J11" s="37">
        <f t="shared" si="2"/>
        <v>7480</v>
      </c>
      <c r="K11" s="37">
        <f t="shared" si="2"/>
        <v>7580</v>
      </c>
      <c r="L11" s="37">
        <f t="shared" si="2"/>
        <v>11040</v>
      </c>
      <c r="M11" s="37">
        <f t="shared" si="2"/>
        <v>17060</v>
      </c>
      <c r="N11" s="37">
        <f t="shared" si="2"/>
        <v>21265</v>
      </c>
      <c r="O11" s="37">
        <f t="shared" si="2"/>
        <v>23915</v>
      </c>
    </row>
    <row r="12" spans="1:17" ht="30.6" customHeight="1" x14ac:dyDescent="0.25">
      <c r="A12" s="71" t="s">
        <v>47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</row>
    <row r="13" spans="1:17" x14ac:dyDescent="0.25">
      <c r="A13" s="3" t="s">
        <v>0</v>
      </c>
      <c r="B13" s="3" t="s">
        <v>1</v>
      </c>
      <c r="C13" s="4" t="s">
        <v>2</v>
      </c>
      <c r="D13" s="4" t="s">
        <v>3</v>
      </c>
      <c r="E13" s="4" t="s">
        <v>4</v>
      </c>
      <c r="F13" s="4" t="s">
        <v>5</v>
      </c>
      <c r="G13" s="4" t="s">
        <v>6</v>
      </c>
      <c r="H13" s="4" t="s">
        <v>7</v>
      </c>
      <c r="I13" s="4" t="s">
        <v>8</v>
      </c>
      <c r="J13" s="4" t="s">
        <v>9</v>
      </c>
      <c r="K13" s="4" t="s">
        <v>10</v>
      </c>
      <c r="L13" s="4" t="s">
        <v>11</v>
      </c>
      <c r="M13" s="4" t="s">
        <v>12</v>
      </c>
      <c r="N13" s="4" t="s">
        <v>13</v>
      </c>
      <c r="O13" s="4" t="s">
        <v>14</v>
      </c>
    </row>
    <row r="14" spans="1:17" x14ac:dyDescent="0.25">
      <c r="A14" s="31" t="s">
        <v>50</v>
      </c>
      <c r="B14" s="18" t="s">
        <v>24</v>
      </c>
      <c r="C14" s="28">
        <f>SUM(D14:O14)</f>
        <v>36900</v>
      </c>
      <c r="D14" s="11">
        <v>6200</v>
      </c>
      <c r="E14" s="11">
        <v>6200</v>
      </c>
      <c r="F14" s="11">
        <v>4800</v>
      </c>
      <c r="G14" s="11">
        <v>3200</v>
      </c>
      <c r="H14" s="11">
        <v>700</v>
      </c>
      <c r="I14" s="11">
        <v>700</v>
      </c>
      <c r="J14" s="11">
        <v>700</v>
      </c>
      <c r="K14" s="11">
        <v>700</v>
      </c>
      <c r="L14" s="11">
        <v>700</v>
      </c>
      <c r="M14" s="11">
        <v>3000</v>
      </c>
      <c r="N14" s="11">
        <v>4500</v>
      </c>
      <c r="O14" s="11">
        <v>5500</v>
      </c>
    </row>
    <row r="15" spans="1:17" s="17" customFormat="1" x14ac:dyDescent="0.25">
      <c r="A15" s="38" t="s">
        <v>35</v>
      </c>
      <c r="B15" s="39" t="s">
        <v>24</v>
      </c>
      <c r="C15" s="40">
        <f>SUM(C14)</f>
        <v>36900</v>
      </c>
      <c r="D15" s="40">
        <f>D14</f>
        <v>6200</v>
      </c>
      <c r="E15" s="40">
        <f t="shared" ref="E15:O15" si="3">E14</f>
        <v>6200</v>
      </c>
      <c r="F15" s="40">
        <f t="shared" si="3"/>
        <v>4800</v>
      </c>
      <c r="G15" s="40">
        <f t="shared" si="3"/>
        <v>3200</v>
      </c>
      <c r="H15" s="40">
        <f t="shared" si="3"/>
        <v>700</v>
      </c>
      <c r="I15" s="40">
        <f t="shared" si="3"/>
        <v>700</v>
      </c>
      <c r="J15" s="40">
        <f t="shared" si="3"/>
        <v>700</v>
      </c>
      <c r="K15" s="40">
        <f t="shared" si="3"/>
        <v>700</v>
      </c>
      <c r="L15" s="40">
        <f t="shared" si="3"/>
        <v>700</v>
      </c>
      <c r="M15" s="40">
        <f t="shared" si="3"/>
        <v>3000</v>
      </c>
      <c r="N15" s="40">
        <f t="shared" si="3"/>
        <v>4500</v>
      </c>
      <c r="O15" s="40">
        <f t="shared" si="3"/>
        <v>5500</v>
      </c>
    </row>
    <row r="16" spans="1:17" x14ac:dyDescent="0.25">
      <c r="A16" s="31" t="s">
        <v>31</v>
      </c>
      <c r="B16" s="18" t="s">
        <v>25</v>
      </c>
      <c r="C16" s="19">
        <f>SUM(D16:O16)</f>
        <v>15450</v>
      </c>
      <c r="D16" s="20">
        <v>2100</v>
      </c>
      <c r="E16" s="20">
        <v>2100</v>
      </c>
      <c r="F16" s="20">
        <v>1800</v>
      </c>
      <c r="G16" s="20">
        <v>950</v>
      </c>
      <c r="H16" s="20">
        <v>850</v>
      </c>
      <c r="I16" s="20">
        <v>450</v>
      </c>
      <c r="J16" s="20">
        <v>100</v>
      </c>
      <c r="K16" s="20">
        <v>100</v>
      </c>
      <c r="L16" s="20">
        <v>1000</v>
      </c>
      <c r="M16" s="20">
        <v>1000</v>
      </c>
      <c r="N16" s="20">
        <v>2500</v>
      </c>
      <c r="O16" s="20">
        <v>2500</v>
      </c>
      <c r="P16" s="25"/>
      <c r="Q16" s="27"/>
    </row>
    <row r="17" spans="1:17" x14ac:dyDescent="0.25">
      <c r="A17" s="31" t="s">
        <v>32</v>
      </c>
      <c r="B17" s="18" t="s">
        <v>25</v>
      </c>
      <c r="C17" s="19">
        <f>SUM(D17:O17)</f>
        <v>24400</v>
      </c>
      <c r="D17" s="20">
        <v>3000</v>
      </c>
      <c r="E17" s="20">
        <v>3000</v>
      </c>
      <c r="F17" s="20">
        <v>3100</v>
      </c>
      <c r="G17" s="20">
        <v>2500</v>
      </c>
      <c r="H17" s="20">
        <v>1600</v>
      </c>
      <c r="I17" s="20">
        <v>1000</v>
      </c>
      <c r="J17" s="20">
        <v>600</v>
      </c>
      <c r="K17" s="20">
        <v>600</v>
      </c>
      <c r="L17" s="20">
        <v>1300</v>
      </c>
      <c r="M17" s="20">
        <v>2300</v>
      </c>
      <c r="N17" s="20">
        <v>2200</v>
      </c>
      <c r="O17" s="20">
        <v>3200</v>
      </c>
      <c r="P17" s="25"/>
      <c r="Q17" s="27"/>
    </row>
    <row r="18" spans="1:17" x14ac:dyDescent="0.25">
      <c r="A18" s="31" t="s">
        <v>33</v>
      </c>
      <c r="B18" s="18" t="s">
        <v>25</v>
      </c>
      <c r="C18" s="19">
        <f>SUM(D18:O18)</f>
        <v>18100</v>
      </c>
      <c r="D18" s="20">
        <v>2200</v>
      </c>
      <c r="E18" s="20">
        <v>2000</v>
      </c>
      <c r="F18" s="20">
        <v>1800</v>
      </c>
      <c r="G18" s="20">
        <v>1500</v>
      </c>
      <c r="H18" s="20">
        <v>1500</v>
      </c>
      <c r="I18" s="20">
        <v>700</v>
      </c>
      <c r="J18" s="20">
        <v>600</v>
      </c>
      <c r="K18" s="20">
        <v>600</v>
      </c>
      <c r="L18" s="20">
        <v>1000</v>
      </c>
      <c r="M18" s="20">
        <v>1600</v>
      </c>
      <c r="N18" s="20">
        <v>2300</v>
      </c>
      <c r="O18" s="20">
        <v>2300</v>
      </c>
      <c r="P18" s="25"/>
      <c r="Q18" s="27"/>
    </row>
    <row r="19" spans="1:17" x14ac:dyDescent="0.25">
      <c r="A19" s="31" t="s">
        <v>34</v>
      </c>
      <c r="B19" s="18" t="s">
        <v>25</v>
      </c>
      <c r="C19" s="19">
        <f>SUM(D19:O19)</f>
        <v>22800</v>
      </c>
      <c r="D19" s="20">
        <v>2700</v>
      </c>
      <c r="E19" s="20">
        <v>2700</v>
      </c>
      <c r="F19" s="20">
        <v>2100</v>
      </c>
      <c r="G19" s="20">
        <v>2000</v>
      </c>
      <c r="H19" s="20">
        <v>2000</v>
      </c>
      <c r="I19" s="20">
        <v>1000</v>
      </c>
      <c r="J19" s="20">
        <v>650</v>
      </c>
      <c r="K19" s="20">
        <v>650</v>
      </c>
      <c r="L19" s="20">
        <v>1700</v>
      </c>
      <c r="M19" s="20">
        <v>2300</v>
      </c>
      <c r="N19" s="20">
        <v>2300</v>
      </c>
      <c r="O19" s="20">
        <v>2700</v>
      </c>
      <c r="P19" s="25"/>
    </row>
    <row r="20" spans="1:17" x14ac:dyDescent="0.25">
      <c r="A20" s="38" t="s">
        <v>35</v>
      </c>
      <c r="B20" s="39" t="s">
        <v>25</v>
      </c>
      <c r="C20" s="41">
        <f>SUM(C16:C19)</f>
        <v>80750</v>
      </c>
      <c r="D20" s="41">
        <f t="shared" ref="D20:O20" si="4">SUM(D16:D19)</f>
        <v>10000</v>
      </c>
      <c r="E20" s="41">
        <f t="shared" si="4"/>
        <v>9800</v>
      </c>
      <c r="F20" s="41">
        <f t="shared" si="4"/>
        <v>8800</v>
      </c>
      <c r="G20" s="41">
        <f t="shared" si="4"/>
        <v>6950</v>
      </c>
      <c r="H20" s="41">
        <f t="shared" si="4"/>
        <v>5950</v>
      </c>
      <c r="I20" s="41">
        <f t="shared" si="4"/>
        <v>3150</v>
      </c>
      <c r="J20" s="41">
        <f t="shared" si="4"/>
        <v>1950</v>
      </c>
      <c r="K20" s="41">
        <f t="shared" si="4"/>
        <v>1950</v>
      </c>
      <c r="L20" s="41">
        <f t="shared" si="4"/>
        <v>5000</v>
      </c>
      <c r="M20" s="41">
        <f t="shared" si="4"/>
        <v>7200</v>
      </c>
      <c r="N20" s="41">
        <f t="shared" si="4"/>
        <v>9300</v>
      </c>
      <c r="O20" s="41">
        <f t="shared" si="4"/>
        <v>10700</v>
      </c>
    </row>
    <row r="21" spans="1:17" x14ac:dyDescent="0.25">
      <c r="A21" s="31" t="s">
        <v>36</v>
      </c>
      <c r="B21" s="18" t="s">
        <v>18</v>
      </c>
      <c r="C21" s="19">
        <f>SUM(D21:O21)</f>
        <v>6000</v>
      </c>
      <c r="D21" s="20">
        <v>600</v>
      </c>
      <c r="E21" s="20">
        <v>600</v>
      </c>
      <c r="F21" s="20">
        <v>500</v>
      </c>
      <c r="G21" s="20">
        <v>400</v>
      </c>
      <c r="H21" s="20">
        <v>400</v>
      </c>
      <c r="I21" s="20">
        <v>400</v>
      </c>
      <c r="J21" s="20">
        <v>400</v>
      </c>
      <c r="K21" s="20">
        <v>400</v>
      </c>
      <c r="L21" s="20">
        <v>500</v>
      </c>
      <c r="M21" s="20">
        <v>600</v>
      </c>
      <c r="N21" s="20">
        <v>600</v>
      </c>
      <c r="O21" s="20">
        <v>600</v>
      </c>
    </row>
    <row r="22" spans="1:17" x14ac:dyDescent="0.25">
      <c r="A22" s="31" t="s">
        <v>37</v>
      </c>
      <c r="B22" s="18" t="s">
        <v>18</v>
      </c>
      <c r="C22" s="19">
        <f>SUM(D22:O22)</f>
        <v>8100</v>
      </c>
      <c r="D22" s="20">
        <v>900</v>
      </c>
      <c r="E22" s="20">
        <v>900</v>
      </c>
      <c r="F22" s="20">
        <v>700</v>
      </c>
      <c r="G22" s="20">
        <v>500</v>
      </c>
      <c r="H22" s="20">
        <v>500</v>
      </c>
      <c r="I22" s="20">
        <v>500</v>
      </c>
      <c r="J22" s="20">
        <v>500</v>
      </c>
      <c r="K22" s="20">
        <v>500</v>
      </c>
      <c r="L22" s="20">
        <v>600</v>
      </c>
      <c r="M22" s="20">
        <v>800</v>
      </c>
      <c r="N22" s="20">
        <v>800</v>
      </c>
      <c r="O22" s="20">
        <v>900</v>
      </c>
    </row>
    <row r="23" spans="1:17" x14ac:dyDescent="0.25">
      <c r="A23" s="31" t="s">
        <v>38</v>
      </c>
      <c r="B23" s="18" t="s">
        <v>18</v>
      </c>
      <c r="C23" s="19">
        <f t="shared" ref="C23:C43" si="5">SUM(D23:O23)</f>
        <v>600</v>
      </c>
      <c r="D23" s="20">
        <v>50</v>
      </c>
      <c r="E23" s="20">
        <v>50</v>
      </c>
      <c r="F23" s="20">
        <v>50</v>
      </c>
      <c r="G23" s="20">
        <v>50</v>
      </c>
      <c r="H23" s="20">
        <v>50</v>
      </c>
      <c r="I23" s="20">
        <v>50</v>
      </c>
      <c r="J23" s="20">
        <v>50</v>
      </c>
      <c r="K23" s="20">
        <v>50</v>
      </c>
      <c r="L23" s="20">
        <v>50</v>
      </c>
      <c r="M23" s="20">
        <v>50</v>
      </c>
      <c r="N23" s="20">
        <v>50</v>
      </c>
      <c r="O23" s="20">
        <v>50</v>
      </c>
    </row>
    <row r="24" spans="1:17" x14ac:dyDescent="0.25">
      <c r="A24" s="31" t="s">
        <v>39</v>
      </c>
      <c r="B24" s="18" t="s">
        <v>18</v>
      </c>
      <c r="C24" s="19">
        <f t="shared" si="5"/>
        <v>2150</v>
      </c>
      <c r="D24" s="20">
        <v>200</v>
      </c>
      <c r="E24" s="20">
        <v>200</v>
      </c>
      <c r="F24" s="20">
        <v>200</v>
      </c>
      <c r="G24" s="20">
        <v>200</v>
      </c>
      <c r="H24" s="20">
        <v>150</v>
      </c>
      <c r="I24" s="20">
        <v>150</v>
      </c>
      <c r="J24" s="20">
        <v>150</v>
      </c>
      <c r="K24" s="20">
        <v>150</v>
      </c>
      <c r="L24" s="20">
        <v>150</v>
      </c>
      <c r="M24" s="20">
        <v>200</v>
      </c>
      <c r="N24" s="20">
        <v>200</v>
      </c>
      <c r="O24" s="20">
        <v>200</v>
      </c>
    </row>
    <row r="25" spans="1:17" x14ac:dyDescent="0.25">
      <c r="A25" s="31" t="s">
        <v>40</v>
      </c>
      <c r="B25" s="18" t="s">
        <v>18</v>
      </c>
      <c r="C25" s="19">
        <f t="shared" si="5"/>
        <v>760</v>
      </c>
      <c r="D25" s="20">
        <v>70</v>
      </c>
      <c r="E25" s="20">
        <v>70</v>
      </c>
      <c r="F25" s="20">
        <v>60</v>
      </c>
      <c r="G25" s="20">
        <v>60</v>
      </c>
      <c r="H25" s="20">
        <v>60</v>
      </c>
      <c r="I25" s="20">
        <v>60</v>
      </c>
      <c r="J25" s="20">
        <v>60</v>
      </c>
      <c r="K25" s="20">
        <v>60</v>
      </c>
      <c r="L25" s="20">
        <v>60</v>
      </c>
      <c r="M25" s="20">
        <v>60</v>
      </c>
      <c r="N25" s="20">
        <v>70</v>
      </c>
      <c r="O25" s="20">
        <v>70</v>
      </c>
    </row>
    <row r="26" spans="1:17" x14ac:dyDescent="0.25">
      <c r="A26" s="32" t="s">
        <v>79</v>
      </c>
      <c r="B26" s="18" t="s">
        <v>18</v>
      </c>
      <c r="C26" s="19">
        <f t="shared" si="5"/>
        <v>1310</v>
      </c>
      <c r="D26" s="34">
        <v>210</v>
      </c>
      <c r="E26" s="34">
        <v>210</v>
      </c>
      <c r="F26" s="34">
        <v>200</v>
      </c>
      <c r="G26" s="34">
        <v>130</v>
      </c>
      <c r="H26" s="34">
        <v>30</v>
      </c>
      <c r="I26" s="34">
        <v>20</v>
      </c>
      <c r="J26" s="34">
        <v>20</v>
      </c>
      <c r="K26" s="34">
        <v>20</v>
      </c>
      <c r="L26" s="34">
        <v>20</v>
      </c>
      <c r="M26" s="34">
        <v>50</v>
      </c>
      <c r="N26" s="34">
        <v>150</v>
      </c>
      <c r="O26" s="34">
        <v>250</v>
      </c>
    </row>
    <row r="27" spans="1:17" ht="15.75" customHeight="1" x14ac:dyDescent="0.25">
      <c r="A27" s="44" t="s">
        <v>80</v>
      </c>
      <c r="B27" s="45" t="s">
        <v>18</v>
      </c>
      <c r="C27" s="46">
        <f t="shared" si="5"/>
        <v>630</v>
      </c>
      <c r="D27" s="47">
        <v>60</v>
      </c>
      <c r="E27" s="47">
        <v>60</v>
      </c>
      <c r="F27" s="47">
        <v>60</v>
      </c>
      <c r="G27" s="47">
        <v>45</v>
      </c>
      <c r="H27" s="47">
        <v>45</v>
      </c>
      <c r="I27" s="47">
        <v>45</v>
      </c>
      <c r="J27" s="47">
        <v>45</v>
      </c>
      <c r="K27" s="47">
        <v>45</v>
      </c>
      <c r="L27" s="47">
        <v>45</v>
      </c>
      <c r="M27" s="47">
        <v>60</v>
      </c>
      <c r="N27" s="47">
        <v>60</v>
      </c>
      <c r="O27" s="47">
        <v>60</v>
      </c>
    </row>
    <row r="28" spans="1:17" ht="18.75" customHeight="1" x14ac:dyDescent="0.25">
      <c r="A28" s="44" t="s">
        <v>81</v>
      </c>
      <c r="B28" s="45" t="s">
        <v>18</v>
      </c>
      <c r="C28" s="46">
        <f t="shared" si="5"/>
        <v>1340</v>
      </c>
      <c r="D28" s="47">
        <v>120</v>
      </c>
      <c r="E28" s="47">
        <v>120</v>
      </c>
      <c r="F28" s="47">
        <v>120</v>
      </c>
      <c r="G28" s="47">
        <v>120</v>
      </c>
      <c r="H28" s="47">
        <v>100</v>
      </c>
      <c r="I28" s="47">
        <v>100</v>
      </c>
      <c r="J28" s="47">
        <v>100</v>
      </c>
      <c r="K28" s="47">
        <v>100</v>
      </c>
      <c r="L28" s="47">
        <v>100</v>
      </c>
      <c r="M28" s="47">
        <v>120</v>
      </c>
      <c r="N28" s="47">
        <v>120</v>
      </c>
      <c r="O28" s="47">
        <v>120</v>
      </c>
    </row>
    <row r="29" spans="1:17" x14ac:dyDescent="0.25">
      <c r="A29" s="48" t="s">
        <v>82</v>
      </c>
      <c r="B29" s="45" t="s">
        <v>18</v>
      </c>
      <c r="C29" s="46">
        <f t="shared" si="5"/>
        <v>1560</v>
      </c>
      <c r="D29" s="47">
        <v>140</v>
      </c>
      <c r="E29" s="47">
        <v>140</v>
      </c>
      <c r="F29" s="47">
        <v>140</v>
      </c>
      <c r="G29" s="47">
        <v>120</v>
      </c>
      <c r="H29" s="47">
        <v>120</v>
      </c>
      <c r="I29" s="47">
        <v>120</v>
      </c>
      <c r="J29" s="47">
        <v>120</v>
      </c>
      <c r="K29" s="47">
        <v>120</v>
      </c>
      <c r="L29" s="47">
        <v>120</v>
      </c>
      <c r="M29" s="47">
        <v>140</v>
      </c>
      <c r="N29" s="47">
        <v>140</v>
      </c>
      <c r="O29" s="47">
        <v>140</v>
      </c>
    </row>
    <row r="30" spans="1:17" x14ac:dyDescent="0.25">
      <c r="A30" s="48" t="s">
        <v>83</v>
      </c>
      <c r="B30" s="45" t="s">
        <v>18</v>
      </c>
      <c r="C30" s="46">
        <f t="shared" si="5"/>
        <v>590</v>
      </c>
      <c r="D30" s="47">
        <v>60</v>
      </c>
      <c r="E30" s="47">
        <v>60</v>
      </c>
      <c r="F30" s="47">
        <v>60</v>
      </c>
      <c r="G30" s="47">
        <v>50</v>
      </c>
      <c r="H30" s="47">
        <v>35</v>
      </c>
      <c r="I30" s="47">
        <v>35</v>
      </c>
      <c r="J30" s="47">
        <v>35</v>
      </c>
      <c r="K30" s="47">
        <v>35</v>
      </c>
      <c r="L30" s="47">
        <v>35</v>
      </c>
      <c r="M30" s="47">
        <v>55</v>
      </c>
      <c r="N30" s="47">
        <v>65</v>
      </c>
      <c r="O30" s="47">
        <v>65</v>
      </c>
    </row>
    <row r="31" spans="1:17" x14ac:dyDescent="0.25">
      <c r="A31" s="48" t="s">
        <v>84</v>
      </c>
      <c r="B31" s="45" t="s">
        <v>18</v>
      </c>
      <c r="C31" s="46">
        <f t="shared" si="5"/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</row>
    <row r="32" spans="1:17" x14ac:dyDescent="0.25">
      <c r="A32" s="48" t="s">
        <v>85</v>
      </c>
      <c r="B32" s="45" t="s">
        <v>18</v>
      </c>
      <c r="C32" s="46">
        <f t="shared" si="5"/>
        <v>0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</row>
    <row r="33" spans="1:15" x14ac:dyDescent="0.25">
      <c r="A33" s="48" t="s">
        <v>86</v>
      </c>
      <c r="B33" s="45" t="s">
        <v>18</v>
      </c>
      <c r="C33" s="46">
        <f t="shared" si="5"/>
        <v>480</v>
      </c>
      <c r="D33" s="47">
        <v>50</v>
      </c>
      <c r="E33" s="47">
        <v>50</v>
      </c>
      <c r="F33" s="47">
        <v>50</v>
      </c>
      <c r="G33" s="47">
        <v>30</v>
      </c>
      <c r="H33" s="47">
        <v>30</v>
      </c>
      <c r="I33" s="47">
        <v>30</v>
      </c>
      <c r="J33" s="47">
        <v>30</v>
      </c>
      <c r="K33" s="47">
        <v>30</v>
      </c>
      <c r="L33" s="47">
        <v>30</v>
      </c>
      <c r="M33" s="47">
        <v>50</v>
      </c>
      <c r="N33" s="47">
        <v>50</v>
      </c>
      <c r="O33" s="47">
        <v>50</v>
      </c>
    </row>
    <row r="34" spans="1:15" x14ac:dyDescent="0.25">
      <c r="A34" s="48" t="s">
        <v>87</v>
      </c>
      <c r="B34" s="45" t="s">
        <v>18</v>
      </c>
      <c r="C34" s="46">
        <f t="shared" si="5"/>
        <v>800</v>
      </c>
      <c r="D34" s="47">
        <v>90</v>
      </c>
      <c r="E34" s="47">
        <v>90</v>
      </c>
      <c r="F34" s="47">
        <v>90</v>
      </c>
      <c r="G34" s="47">
        <v>50</v>
      </c>
      <c r="H34" s="47">
        <v>50</v>
      </c>
      <c r="I34" s="47">
        <v>50</v>
      </c>
      <c r="J34" s="47">
        <v>50</v>
      </c>
      <c r="K34" s="47">
        <v>50</v>
      </c>
      <c r="L34" s="47">
        <v>50</v>
      </c>
      <c r="M34" s="47">
        <v>50</v>
      </c>
      <c r="N34" s="47">
        <v>90</v>
      </c>
      <c r="O34" s="47">
        <v>90</v>
      </c>
    </row>
    <row r="35" spans="1:15" x14ac:dyDescent="0.25">
      <c r="A35" s="48" t="s">
        <v>88</v>
      </c>
      <c r="B35" s="45" t="s">
        <v>18</v>
      </c>
      <c r="C35" s="46">
        <f t="shared" si="5"/>
        <v>780</v>
      </c>
      <c r="D35" s="47">
        <v>90</v>
      </c>
      <c r="E35" s="47">
        <v>90</v>
      </c>
      <c r="F35" s="47">
        <v>90</v>
      </c>
      <c r="G35" s="47">
        <v>90</v>
      </c>
      <c r="H35" s="47">
        <v>40</v>
      </c>
      <c r="I35" s="47">
        <v>40</v>
      </c>
      <c r="J35" s="47">
        <v>40</v>
      </c>
      <c r="K35" s="47">
        <v>40</v>
      </c>
      <c r="L35" s="47">
        <v>40</v>
      </c>
      <c r="M35" s="47">
        <v>40</v>
      </c>
      <c r="N35" s="47">
        <v>90</v>
      </c>
      <c r="O35" s="47">
        <v>90</v>
      </c>
    </row>
    <row r="36" spans="1:15" x14ac:dyDescent="0.25">
      <c r="A36" s="42" t="s">
        <v>35</v>
      </c>
      <c r="B36" s="39" t="s">
        <v>18</v>
      </c>
      <c r="C36" s="41">
        <f>SUM(C21:C35)</f>
        <v>25100</v>
      </c>
      <c r="D36" s="41">
        <f>SUM(D21:D35)</f>
        <v>2640</v>
      </c>
      <c r="E36" s="41">
        <f t="shared" ref="E36:O36" si="6">SUM(E21:E35)</f>
        <v>2640</v>
      </c>
      <c r="F36" s="41">
        <f t="shared" si="6"/>
        <v>2320</v>
      </c>
      <c r="G36" s="41">
        <f t="shared" si="6"/>
        <v>1845</v>
      </c>
      <c r="H36" s="41">
        <f t="shared" si="6"/>
        <v>1610</v>
      </c>
      <c r="I36" s="41">
        <f t="shared" si="6"/>
        <v>1600</v>
      </c>
      <c r="J36" s="41">
        <f t="shared" si="6"/>
        <v>1600</v>
      </c>
      <c r="K36" s="41">
        <f t="shared" si="6"/>
        <v>1600</v>
      </c>
      <c r="L36" s="41">
        <f t="shared" si="6"/>
        <v>1800</v>
      </c>
      <c r="M36" s="41">
        <f t="shared" si="6"/>
        <v>2275</v>
      </c>
      <c r="N36" s="41">
        <f t="shared" si="6"/>
        <v>2485</v>
      </c>
      <c r="O36" s="41">
        <f t="shared" si="6"/>
        <v>2685</v>
      </c>
    </row>
    <row r="37" spans="1:15" x14ac:dyDescent="0.25">
      <c r="A37" s="31" t="s">
        <v>51</v>
      </c>
      <c r="B37" s="18" t="s">
        <v>19</v>
      </c>
      <c r="C37" s="19">
        <f t="shared" si="5"/>
        <v>1050</v>
      </c>
      <c r="D37" s="12">
        <v>100</v>
      </c>
      <c r="E37" s="12">
        <v>100</v>
      </c>
      <c r="F37" s="12">
        <v>100</v>
      </c>
      <c r="G37" s="12">
        <v>100</v>
      </c>
      <c r="H37" s="12">
        <v>70</v>
      </c>
      <c r="I37" s="12">
        <v>70</v>
      </c>
      <c r="J37" s="12">
        <v>70</v>
      </c>
      <c r="K37" s="12">
        <v>70</v>
      </c>
      <c r="L37" s="12">
        <v>70</v>
      </c>
      <c r="M37" s="12">
        <v>100</v>
      </c>
      <c r="N37" s="12">
        <v>100</v>
      </c>
      <c r="O37" s="12">
        <v>100</v>
      </c>
    </row>
    <row r="38" spans="1:15" x14ac:dyDescent="0.25">
      <c r="A38" s="31" t="s">
        <v>52</v>
      </c>
      <c r="B38" s="18" t="s">
        <v>19</v>
      </c>
      <c r="C38" s="19">
        <f t="shared" si="5"/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</row>
    <row r="39" spans="1:15" x14ac:dyDescent="0.25">
      <c r="A39" s="31" t="s">
        <v>53</v>
      </c>
      <c r="B39" s="18" t="s">
        <v>19</v>
      </c>
      <c r="C39" s="19">
        <f t="shared" si="5"/>
        <v>1900</v>
      </c>
      <c r="D39" s="12">
        <v>200</v>
      </c>
      <c r="E39" s="12">
        <v>200</v>
      </c>
      <c r="F39" s="12">
        <v>200</v>
      </c>
      <c r="G39" s="12">
        <v>200</v>
      </c>
      <c r="H39" s="12">
        <v>100</v>
      </c>
      <c r="I39" s="12">
        <v>100</v>
      </c>
      <c r="J39" s="12">
        <v>100</v>
      </c>
      <c r="K39" s="12">
        <v>100</v>
      </c>
      <c r="L39" s="12">
        <v>100</v>
      </c>
      <c r="M39" s="12">
        <v>200</v>
      </c>
      <c r="N39" s="12">
        <v>200</v>
      </c>
      <c r="O39" s="12">
        <v>200</v>
      </c>
    </row>
    <row r="40" spans="1:15" x14ac:dyDescent="0.25">
      <c r="A40" s="31" t="s">
        <v>54</v>
      </c>
      <c r="B40" s="18" t="s">
        <v>19</v>
      </c>
      <c r="C40" s="19">
        <f t="shared" si="5"/>
        <v>1260</v>
      </c>
      <c r="D40" s="12">
        <v>170</v>
      </c>
      <c r="E40" s="12">
        <v>170</v>
      </c>
      <c r="F40" s="12">
        <v>170</v>
      </c>
      <c r="G40" s="12">
        <v>60</v>
      </c>
      <c r="H40" s="12">
        <v>60</v>
      </c>
      <c r="I40" s="12">
        <v>60</v>
      </c>
      <c r="J40" s="12">
        <v>60</v>
      </c>
      <c r="K40" s="12">
        <v>60</v>
      </c>
      <c r="L40" s="12">
        <v>60</v>
      </c>
      <c r="M40" s="12">
        <v>60</v>
      </c>
      <c r="N40" s="12">
        <v>150</v>
      </c>
      <c r="O40" s="12">
        <v>180</v>
      </c>
    </row>
    <row r="41" spans="1:15" x14ac:dyDescent="0.25">
      <c r="A41" s="31" t="s">
        <v>55</v>
      </c>
      <c r="B41" s="18" t="s">
        <v>19</v>
      </c>
      <c r="C41" s="19">
        <f t="shared" si="5"/>
        <v>1800</v>
      </c>
      <c r="D41" s="12">
        <v>180</v>
      </c>
      <c r="E41" s="12">
        <v>180</v>
      </c>
      <c r="F41" s="12">
        <v>180</v>
      </c>
      <c r="G41" s="12">
        <v>120</v>
      </c>
      <c r="H41" s="12">
        <v>120</v>
      </c>
      <c r="I41" s="12">
        <v>120</v>
      </c>
      <c r="J41" s="12">
        <v>120</v>
      </c>
      <c r="K41" s="12">
        <v>120</v>
      </c>
      <c r="L41" s="12">
        <v>120</v>
      </c>
      <c r="M41" s="12">
        <v>180</v>
      </c>
      <c r="N41" s="12">
        <v>180</v>
      </c>
      <c r="O41" s="12">
        <v>180</v>
      </c>
    </row>
    <row r="42" spans="1:15" x14ac:dyDescent="0.25">
      <c r="A42" s="31" t="s">
        <v>56</v>
      </c>
      <c r="B42" s="18" t="s">
        <v>19</v>
      </c>
      <c r="C42" s="19">
        <f t="shared" si="5"/>
        <v>760</v>
      </c>
      <c r="D42" s="12">
        <v>80</v>
      </c>
      <c r="E42" s="12">
        <v>80</v>
      </c>
      <c r="F42" s="12">
        <v>80</v>
      </c>
      <c r="G42" s="12">
        <v>80</v>
      </c>
      <c r="H42" s="12">
        <v>40</v>
      </c>
      <c r="I42" s="12">
        <v>40</v>
      </c>
      <c r="J42" s="12">
        <v>40</v>
      </c>
      <c r="K42" s="12">
        <v>40</v>
      </c>
      <c r="L42" s="12">
        <v>40</v>
      </c>
      <c r="M42" s="12">
        <v>80</v>
      </c>
      <c r="N42" s="12">
        <v>80</v>
      </c>
      <c r="O42" s="12">
        <v>80</v>
      </c>
    </row>
    <row r="43" spans="1:15" x14ac:dyDescent="0.25">
      <c r="A43" s="31" t="s">
        <v>57</v>
      </c>
      <c r="B43" s="18" t="s">
        <v>19</v>
      </c>
      <c r="C43" s="19">
        <f t="shared" si="5"/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</row>
    <row r="44" spans="1:15" x14ac:dyDescent="0.25">
      <c r="A44" s="38" t="s">
        <v>35</v>
      </c>
      <c r="B44" s="43" t="s">
        <v>19</v>
      </c>
      <c r="C44" s="41">
        <f>SUM(C37:C43)</f>
        <v>6770</v>
      </c>
      <c r="D44" s="41">
        <f t="shared" ref="D44:O44" si="7">SUM(D37:D43)</f>
        <v>730</v>
      </c>
      <c r="E44" s="41">
        <f t="shared" si="7"/>
        <v>730</v>
      </c>
      <c r="F44" s="41">
        <f t="shared" si="7"/>
        <v>730</v>
      </c>
      <c r="G44" s="41">
        <f t="shared" si="7"/>
        <v>560</v>
      </c>
      <c r="H44" s="41">
        <f t="shared" si="7"/>
        <v>390</v>
      </c>
      <c r="I44" s="41">
        <f t="shared" si="7"/>
        <v>390</v>
      </c>
      <c r="J44" s="41">
        <f t="shared" si="7"/>
        <v>390</v>
      </c>
      <c r="K44" s="41">
        <f t="shared" si="7"/>
        <v>390</v>
      </c>
      <c r="L44" s="41">
        <f t="shared" si="7"/>
        <v>390</v>
      </c>
      <c r="M44" s="41">
        <f t="shared" si="7"/>
        <v>620</v>
      </c>
      <c r="N44" s="41">
        <f t="shared" si="7"/>
        <v>710</v>
      </c>
      <c r="O44" s="41">
        <f t="shared" si="7"/>
        <v>740</v>
      </c>
    </row>
    <row r="45" spans="1:15" x14ac:dyDescent="0.25">
      <c r="A45" s="33" t="s">
        <v>58</v>
      </c>
      <c r="B45" s="18" t="s">
        <v>26</v>
      </c>
      <c r="C45" s="19">
        <f>SUM(D45:O45)</f>
        <v>2950</v>
      </c>
      <c r="D45" s="12">
        <v>200</v>
      </c>
      <c r="E45" s="12">
        <v>250</v>
      </c>
      <c r="F45" s="12">
        <v>250</v>
      </c>
      <c r="G45" s="12">
        <v>250</v>
      </c>
      <c r="H45" s="12">
        <v>250</v>
      </c>
      <c r="I45" s="12">
        <v>250</v>
      </c>
      <c r="J45" s="12">
        <v>250</v>
      </c>
      <c r="K45" s="12">
        <v>250</v>
      </c>
      <c r="L45" s="12">
        <v>250</v>
      </c>
      <c r="M45" s="12">
        <v>250</v>
      </c>
      <c r="N45" s="12">
        <v>250</v>
      </c>
      <c r="O45" s="12">
        <v>250</v>
      </c>
    </row>
    <row r="46" spans="1:15" x14ac:dyDescent="0.25">
      <c r="A46" s="33" t="s">
        <v>59</v>
      </c>
      <c r="B46" s="18" t="s">
        <v>26</v>
      </c>
      <c r="C46" s="19">
        <f t="shared" ref="C46:C66" si="8">SUM(D46:O46)</f>
        <v>4050</v>
      </c>
      <c r="D46" s="12">
        <v>350</v>
      </c>
      <c r="E46" s="12">
        <v>350</v>
      </c>
      <c r="F46" s="12">
        <v>350</v>
      </c>
      <c r="G46" s="12">
        <v>320</v>
      </c>
      <c r="H46" s="12">
        <v>320</v>
      </c>
      <c r="I46" s="12">
        <v>320</v>
      </c>
      <c r="J46" s="12">
        <v>320</v>
      </c>
      <c r="K46" s="12">
        <v>320</v>
      </c>
      <c r="L46" s="12">
        <v>350</v>
      </c>
      <c r="M46" s="12">
        <v>350</v>
      </c>
      <c r="N46" s="12">
        <v>350</v>
      </c>
      <c r="O46" s="12">
        <v>350</v>
      </c>
    </row>
    <row r="47" spans="1:15" x14ac:dyDescent="0.25">
      <c r="A47" s="33" t="s">
        <v>60</v>
      </c>
      <c r="B47" s="18" t="s">
        <v>26</v>
      </c>
      <c r="C47" s="19">
        <f t="shared" si="8"/>
        <v>2670</v>
      </c>
      <c r="D47" s="12">
        <v>300</v>
      </c>
      <c r="E47" s="12">
        <v>300</v>
      </c>
      <c r="F47" s="12">
        <v>290</v>
      </c>
      <c r="G47" s="12">
        <v>150</v>
      </c>
      <c r="H47" s="12">
        <v>100</v>
      </c>
      <c r="I47" s="12">
        <v>100</v>
      </c>
      <c r="J47" s="12">
        <v>100</v>
      </c>
      <c r="K47" s="12">
        <v>130</v>
      </c>
      <c r="L47" s="12">
        <v>300</v>
      </c>
      <c r="M47" s="12">
        <v>300</v>
      </c>
      <c r="N47" s="12">
        <v>300</v>
      </c>
      <c r="O47" s="12">
        <v>300</v>
      </c>
    </row>
    <row r="48" spans="1:15" x14ac:dyDescent="0.25">
      <c r="A48" s="33" t="s">
        <v>61</v>
      </c>
      <c r="B48" s="18" t="s">
        <v>26</v>
      </c>
      <c r="C48" s="19">
        <f t="shared" si="8"/>
        <v>2110</v>
      </c>
      <c r="D48" s="12">
        <v>200</v>
      </c>
      <c r="E48" s="12">
        <v>200</v>
      </c>
      <c r="F48" s="12">
        <v>200</v>
      </c>
      <c r="G48" s="12">
        <v>180</v>
      </c>
      <c r="H48" s="12">
        <v>150</v>
      </c>
      <c r="I48" s="12">
        <v>150</v>
      </c>
      <c r="J48" s="12">
        <v>150</v>
      </c>
      <c r="K48" s="12">
        <v>150</v>
      </c>
      <c r="L48" s="12">
        <v>150</v>
      </c>
      <c r="M48" s="12">
        <v>180</v>
      </c>
      <c r="N48" s="12">
        <v>200</v>
      </c>
      <c r="O48" s="12">
        <v>200</v>
      </c>
    </row>
    <row r="49" spans="1:15" x14ac:dyDescent="0.25">
      <c r="A49" s="33" t="s">
        <v>62</v>
      </c>
      <c r="B49" s="18" t="s">
        <v>26</v>
      </c>
      <c r="C49" s="19">
        <f t="shared" si="8"/>
        <v>2110</v>
      </c>
      <c r="D49" s="12">
        <v>200</v>
      </c>
      <c r="E49" s="12">
        <v>200</v>
      </c>
      <c r="F49" s="12">
        <v>200</v>
      </c>
      <c r="G49" s="12">
        <v>180</v>
      </c>
      <c r="H49" s="12">
        <v>150</v>
      </c>
      <c r="I49" s="12">
        <v>150</v>
      </c>
      <c r="J49" s="12">
        <v>150</v>
      </c>
      <c r="K49" s="12">
        <v>150</v>
      </c>
      <c r="L49" s="12">
        <v>150</v>
      </c>
      <c r="M49" s="12">
        <v>180</v>
      </c>
      <c r="N49" s="12">
        <v>200</v>
      </c>
      <c r="O49" s="12">
        <v>200</v>
      </c>
    </row>
    <row r="50" spans="1:15" x14ac:dyDescent="0.25">
      <c r="A50" s="33" t="s">
        <v>63</v>
      </c>
      <c r="B50" s="18" t="s">
        <v>26</v>
      </c>
      <c r="C50" s="19">
        <f t="shared" si="8"/>
        <v>2110</v>
      </c>
      <c r="D50" s="12">
        <v>200</v>
      </c>
      <c r="E50" s="12">
        <v>200</v>
      </c>
      <c r="F50" s="12">
        <v>200</v>
      </c>
      <c r="G50" s="12">
        <v>180</v>
      </c>
      <c r="H50" s="12">
        <v>150</v>
      </c>
      <c r="I50" s="12">
        <v>150</v>
      </c>
      <c r="J50" s="12">
        <v>150</v>
      </c>
      <c r="K50" s="12">
        <v>150</v>
      </c>
      <c r="L50" s="12">
        <v>150</v>
      </c>
      <c r="M50" s="12">
        <v>180</v>
      </c>
      <c r="N50" s="12">
        <v>200</v>
      </c>
      <c r="O50" s="12">
        <v>200</v>
      </c>
    </row>
    <row r="51" spans="1:15" x14ac:dyDescent="0.25">
      <c r="A51" s="33" t="s">
        <v>64</v>
      </c>
      <c r="B51" s="18" t="s">
        <v>26</v>
      </c>
      <c r="C51" s="19">
        <f t="shared" si="8"/>
        <v>2780</v>
      </c>
      <c r="D51" s="12">
        <v>290</v>
      </c>
      <c r="E51" s="12">
        <v>290</v>
      </c>
      <c r="F51" s="12">
        <v>280</v>
      </c>
      <c r="G51" s="12">
        <v>250</v>
      </c>
      <c r="H51" s="12">
        <v>200</v>
      </c>
      <c r="I51" s="12">
        <v>150</v>
      </c>
      <c r="J51" s="12">
        <v>150</v>
      </c>
      <c r="K51" s="12">
        <v>190</v>
      </c>
      <c r="L51" s="12">
        <v>200</v>
      </c>
      <c r="M51" s="12">
        <v>200</v>
      </c>
      <c r="N51" s="12">
        <v>290</v>
      </c>
      <c r="O51" s="12">
        <v>290</v>
      </c>
    </row>
    <row r="52" spans="1:15" x14ac:dyDescent="0.25">
      <c r="A52" s="33" t="s">
        <v>65</v>
      </c>
      <c r="B52" s="18" t="s">
        <v>26</v>
      </c>
      <c r="C52" s="19">
        <f t="shared" si="8"/>
        <v>3490</v>
      </c>
      <c r="D52" s="12">
        <v>350</v>
      </c>
      <c r="E52" s="12">
        <v>350</v>
      </c>
      <c r="F52" s="12">
        <v>270</v>
      </c>
      <c r="G52" s="12">
        <v>270</v>
      </c>
      <c r="H52" s="12">
        <v>270</v>
      </c>
      <c r="I52" s="12">
        <v>270</v>
      </c>
      <c r="J52" s="12">
        <v>270</v>
      </c>
      <c r="K52" s="12">
        <v>270</v>
      </c>
      <c r="L52" s="12">
        <v>270</v>
      </c>
      <c r="M52" s="12">
        <v>300</v>
      </c>
      <c r="N52" s="12">
        <v>300</v>
      </c>
      <c r="O52" s="12">
        <v>300</v>
      </c>
    </row>
    <row r="53" spans="1:15" x14ac:dyDescent="0.25">
      <c r="A53" s="33" t="s">
        <v>66</v>
      </c>
      <c r="B53" s="18" t="s">
        <v>26</v>
      </c>
      <c r="C53" s="19">
        <f t="shared" si="8"/>
        <v>1680</v>
      </c>
      <c r="D53" s="12">
        <v>150</v>
      </c>
      <c r="E53" s="12">
        <v>150</v>
      </c>
      <c r="F53" s="12">
        <v>150</v>
      </c>
      <c r="G53" s="12">
        <v>150</v>
      </c>
      <c r="H53" s="12">
        <v>150</v>
      </c>
      <c r="I53" s="12">
        <v>120</v>
      </c>
      <c r="J53" s="12">
        <v>120</v>
      </c>
      <c r="K53" s="12">
        <v>120</v>
      </c>
      <c r="L53" s="12">
        <v>120</v>
      </c>
      <c r="M53" s="12">
        <v>150</v>
      </c>
      <c r="N53" s="12">
        <v>150</v>
      </c>
      <c r="O53" s="12">
        <v>150</v>
      </c>
    </row>
    <row r="54" spans="1:15" x14ac:dyDescent="0.25">
      <c r="A54" s="33" t="s">
        <v>67</v>
      </c>
      <c r="B54" s="18" t="s">
        <v>26</v>
      </c>
      <c r="C54" s="19">
        <f t="shared" si="8"/>
        <v>1080</v>
      </c>
      <c r="D54" s="12">
        <v>90</v>
      </c>
      <c r="E54" s="12">
        <v>90</v>
      </c>
      <c r="F54" s="12">
        <v>90</v>
      </c>
      <c r="G54" s="12">
        <v>90</v>
      </c>
      <c r="H54" s="12">
        <v>90</v>
      </c>
      <c r="I54" s="12">
        <v>90</v>
      </c>
      <c r="J54" s="12">
        <v>90</v>
      </c>
      <c r="K54" s="12">
        <v>90</v>
      </c>
      <c r="L54" s="12">
        <v>90</v>
      </c>
      <c r="M54" s="12">
        <v>90</v>
      </c>
      <c r="N54" s="12">
        <v>90</v>
      </c>
      <c r="O54" s="12">
        <v>90</v>
      </c>
    </row>
    <row r="55" spans="1:15" x14ac:dyDescent="0.25">
      <c r="A55" s="33" t="s">
        <v>68</v>
      </c>
      <c r="B55" s="18" t="s">
        <v>26</v>
      </c>
      <c r="C55" s="19">
        <f t="shared" si="8"/>
        <v>1800</v>
      </c>
      <c r="D55" s="12">
        <v>150</v>
      </c>
      <c r="E55" s="12">
        <v>150</v>
      </c>
      <c r="F55" s="12">
        <v>150</v>
      </c>
      <c r="G55" s="12">
        <v>150</v>
      </c>
      <c r="H55" s="12">
        <v>150</v>
      </c>
      <c r="I55" s="12">
        <v>150</v>
      </c>
      <c r="J55" s="12">
        <v>150</v>
      </c>
      <c r="K55" s="12">
        <v>150</v>
      </c>
      <c r="L55" s="12">
        <v>150</v>
      </c>
      <c r="M55" s="12">
        <v>150</v>
      </c>
      <c r="N55" s="12">
        <v>150</v>
      </c>
      <c r="O55" s="12">
        <v>150</v>
      </c>
    </row>
    <row r="56" spans="1:15" x14ac:dyDescent="0.25">
      <c r="A56" s="33" t="s">
        <v>69</v>
      </c>
      <c r="B56" s="18" t="s">
        <v>26</v>
      </c>
      <c r="C56" s="19">
        <f t="shared" si="8"/>
        <v>2080</v>
      </c>
      <c r="D56" s="12">
        <v>200</v>
      </c>
      <c r="E56" s="12">
        <v>200</v>
      </c>
      <c r="F56" s="12">
        <v>190</v>
      </c>
      <c r="G56" s="12">
        <v>190</v>
      </c>
      <c r="H56" s="12">
        <v>150</v>
      </c>
      <c r="I56" s="12">
        <v>150</v>
      </c>
      <c r="J56" s="12">
        <v>150</v>
      </c>
      <c r="K56" s="12">
        <v>150</v>
      </c>
      <c r="L56" s="12">
        <v>150</v>
      </c>
      <c r="M56" s="12">
        <v>170</v>
      </c>
      <c r="N56" s="12">
        <v>180</v>
      </c>
      <c r="O56" s="12">
        <v>200</v>
      </c>
    </row>
    <row r="57" spans="1:15" x14ac:dyDescent="0.25">
      <c r="A57" s="33" t="s">
        <v>70</v>
      </c>
      <c r="B57" s="18" t="s">
        <v>26</v>
      </c>
      <c r="C57" s="19">
        <f>SUM(D57:O57)</f>
        <v>600</v>
      </c>
      <c r="D57" s="12">
        <v>50</v>
      </c>
      <c r="E57" s="12">
        <v>50</v>
      </c>
      <c r="F57" s="12">
        <v>50</v>
      </c>
      <c r="G57" s="12">
        <v>50</v>
      </c>
      <c r="H57" s="12">
        <v>50</v>
      </c>
      <c r="I57" s="12">
        <v>50</v>
      </c>
      <c r="J57" s="12">
        <v>50</v>
      </c>
      <c r="K57" s="12">
        <v>50</v>
      </c>
      <c r="L57" s="12">
        <v>50</v>
      </c>
      <c r="M57" s="12">
        <v>50</v>
      </c>
      <c r="N57" s="12">
        <v>50</v>
      </c>
      <c r="O57" s="12">
        <v>50</v>
      </c>
    </row>
    <row r="58" spans="1:15" x14ac:dyDescent="0.25">
      <c r="A58" s="33" t="s">
        <v>71</v>
      </c>
      <c r="B58" s="18" t="s">
        <v>26</v>
      </c>
      <c r="C58" s="19">
        <f t="shared" si="8"/>
        <v>1410</v>
      </c>
      <c r="D58" s="12">
        <v>130</v>
      </c>
      <c r="E58" s="12">
        <v>130</v>
      </c>
      <c r="F58" s="12">
        <v>130</v>
      </c>
      <c r="G58" s="12">
        <v>130</v>
      </c>
      <c r="H58" s="12">
        <v>100</v>
      </c>
      <c r="I58" s="12">
        <v>100</v>
      </c>
      <c r="J58" s="12">
        <v>100</v>
      </c>
      <c r="K58" s="12">
        <v>100</v>
      </c>
      <c r="L58" s="12">
        <v>100</v>
      </c>
      <c r="M58" s="12">
        <v>130</v>
      </c>
      <c r="N58" s="12">
        <v>130</v>
      </c>
      <c r="O58" s="12">
        <v>130</v>
      </c>
    </row>
    <row r="59" spans="1:15" x14ac:dyDescent="0.25">
      <c r="A59" s="33" t="s">
        <v>72</v>
      </c>
      <c r="B59" s="18" t="s">
        <v>26</v>
      </c>
      <c r="C59" s="19">
        <f t="shared" si="8"/>
        <v>4080</v>
      </c>
      <c r="D59" s="12">
        <v>350</v>
      </c>
      <c r="E59" s="12">
        <v>350</v>
      </c>
      <c r="F59" s="12">
        <v>350</v>
      </c>
      <c r="G59" s="12">
        <v>320</v>
      </c>
      <c r="H59" s="12">
        <v>320</v>
      </c>
      <c r="I59" s="12">
        <v>320</v>
      </c>
      <c r="J59" s="12">
        <v>320</v>
      </c>
      <c r="K59" s="12">
        <v>350</v>
      </c>
      <c r="L59" s="12">
        <v>350</v>
      </c>
      <c r="M59" s="12">
        <v>350</v>
      </c>
      <c r="N59" s="12">
        <v>350</v>
      </c>
      <c r="O59" s="12">
        <v>350</v>
      </c>
    </row>
    <row r="60" spans="1:15" x14ac:dyDescent="0.25">
      <c r="A60" s="33" t="s">
        <v>73</v>
      </c>
      <c r="B60" s="18" t="s">
        <v>26</v>
      </c>
      <c r="C60" s="19">
        <f t="shared" si="8"/>
        <v>1960</v>
      </c>
      <c r="D60" s="12">
        <v>250</v>
      </c>
      <c r="E60" s="12">
        <v>250</v>
      </c>
      <c r="F60" s="12">
        <v>250</v>
      </c>
      <c r="G60" s="12">
        <v>250</v>
      </c>
      <c r="H60" s="12">
        <v>230</v>
      </c>
      <c r="I60" s="12">
        <v>0</v>
      </c>
      <c r="J60" s="12">
        <v>0</v>
      </c>
      <c r="K60" s="12">
        <v>0</v>
      </c>
      <c r="L60" s="12">
        <v>0</v>
      </c>
      <c r="M60" s="12">
        <v>230</v>
      </c>
      <c r="N60" s="12">
        <v>250</v>
      </c>
      <c r="O60" s="12">
        <v>250</v>
      </c>
    </row>
    <row r="61" spans="1:15" x14ac:dyDescent="0.25">
      <c r="A61" s="33" t="s">
        <v>74</v>
      </c>
      <c r="B61" s="18" t="s">
        <v>26</v>
      </c>
      <c r="C61" s="19">
        <f t="shared" si="8"/>
        <v>640</v>
      </c>
      <c r="D61" s="12">
        <v>80</v>
      </c>
      <c r="E61" s="12">
        <v>80</v>
      </c>
      <c r="F61" s="12">
        <v>80</v>
      </c>
      <c r="G61" s="12">
        <v>80</v>
      </c>
      <c r="H61" s="12">
        <v>80</v>
      </c>
      <c r="I61" s="12">
        <v>0</v>
      </c>
      <c r="J61" s="12">
        <v>0</v>
      </c>
      <c r="K61" s="12">
        <v>0</v>
      </c>
      <c r="L61" s="12">
        <v>0</v>
      </c>
      <c r="M61" s="12">
        <v>80</v>
      </c>
      <c r="N61" s="12">
        <v>80</v>
      </c>
      <c r="O61" s="12">
        <v>80</v>
      </c>
    </row>
    <row r="62" spans="1:15" x14ac:dyDescent="0.25">
      <c r="A62" s="33" t="s">
        <v>75</v>
      </c>
      <c r="B62" s="18" t="s">
        <v>26</v>
      </c>
      <c r="C62" s="19">
        <f t="shared" si="8"/>
        <v>900</v>
      </c>
      <c r="D62" s="12">
        <v>150</v>
      </c>
      <c r="E62" s="12">
        <v>150</v>
      </c>
      <c r="F62" s="12">
        <v>75</v>
      </c>
      <c r="G62" s="12">
        <v>75</v>
      </c>
      <c r="H62" s="12">
        <v>75</v>
      </c>
      <c r="I62" s="12">
        <v>0</v>
      </c>
      <c r="J62" s="12">
        <v>0</v>
      </c>
      <c r="K62" s="12">
        <v>0</v>
      </c>
      <c r="L62" s="12">
        <v>0</v>
      </c>
      <c r="M62" s="12">
        <v>75</v>
      </c>
      <c r="N62" s="12">
        <v>150</v>
      </c>
      <c r="O62" s="12">
        <v>150</v>
      </c>
    </row>
    <row r="63" spans="1:15" x14ac:dyDescent="0.25">
      <c r="A63" s="33" t="s">
        <v>76</v>
      </c>
      <c r="B63" s="18" t="s">
        <v>26</v>
      </c>
      <c r="C63" s="19">
        <f>SUM(D63:O63)</f>
        <v>640</v>
      </c>
      <c r="D63" s="12">
        <v>80</v>
      </c>
      <c r="E63" s="12">
        <v>80</v>
      </c>
      <c r="F63" s="12">
        <v>80</v>
      </c>
      <c r="G63" s="12">
        <v>80</v>
      </c>
      <c r="H63" s="12">
        <v>80</v>
      </c>
      <c r="I63" s="12">
        <v>0</v>
      </c>
      <c r="J63" s="12">
        <v>0</v>
      </c>
      <c r="K63" s="12">
        <v>0</v>
      </c>
      <c r="L63" s="12">
        <v>0</v>
      </c>
      <c r="M63" s="12">
        <v>80</v>
      </c>
      <c r="N63" s="12">
        <v>80</v>
      </c>
      <c r="O63" s="12">
        <v>80</v>
      </c>
    </row>
    <row r="64" spans="1:15" x14ac:dyDescent="0.25">
      <c r="A64" s="33" t="s">
        <v>77</v>
      </c>
      <c r="B64" s="18" t="s">
        <v>26</v>
      </c>
      <c r="C64" s="19">
        <f t="shared" si="8"/>
        <v>1020</v>
      </c>
      <c r="D64" s="12">
        <v>140</v>
      </c>
      <c r="E64" s="12">
        <v>120</v>
      </c>
      <c r="F64" s="12">
        <v>120</v>
      </c>
      <c r="G64" s="12">
        <v>120</v>
      </c>
      <c r="H64" s="12">
        <v>120</v>
      </c>
      <c r="I64" s="12">
        <v>0</v>
      </c>
      <c r="J64" s="12">
        <v>0</v>
      </c>
      <c r="K64" s="12">
        <v>0</v>
      </c>
      <c r="L64" s="12">
        <v>0</v>
      </c>
      <c r="M64" s="12">
        <v>120</v>
      </c>
      <c r="N64" s="12">
        <v>140</v>
      </c>
      <c r="O64" s="12">
        <v>140</v>
      </c>
    </row>
    <row r="65" spans="1:15" x14ac:dyDescent="0.25">
      <c r="A65" s="33" t="s">
        <v>78</v>
      </c>
      <c r="B65" s="18" t="s">
        <v>26</v>
      </c>
      <c r="C65" s="19">
        <f t="shared" si="8"/>
        <v>4120</v>
      </c>
      <c r="D65" s="12">
        <v>380</v>
      </c>
      <c r="E65" s="12">
        <v>330</v>
      </c>
      <c r="F65" s="12">
        <v>350</v>
      </c>
      <c r="G65" s="12">
        <v>350</v>
      </c>
      <c r="H65" s="12">
        <v>320</v>
      </c>
      <c r="I65" s="12">
        <v>320</v>
      </c>
      <c r="J65" s="12">
        <v>320</v>
      </c>
      <c r="K65" s="12">
        <v>320</v>
      </c>
      <c r="L65" s="12">
        <v>320</v>
      </c>
      <c r="M65" s="12">
        <v>350</v>
      </c>
      <c r="N65" s="12">
        <v>380</v>
      </c>
      <c r="O65" s="12">
        <v>380</v>
      </c>
    </row>
    <row r="66" spans="1:15" x14ac:dyDescent="0.25">
      <c r="A66" s="38" t="s">
        <v>35</v>
      </c>
      <c r="B66" s="43" t="s">
        <v>26</v>
      </c>
      <c r="C66" s="41">
        <f t="shared" si="8"/>
        <v>44280</v>
      </c>
      <c r="D66" s="38">
        <f>SUM(D45:D65)</f>
        <v>4290</v>
      </c>
      <c r="E66" s="38">
        <f t="shared" ref="E66:O66" si="9">SUM(E45:E65)</f>
        <v>4270</v>
      </c>
      <c r="F66" s="38">
        <f t="shared" si="9"/>
        <v>4105</v>
      </c>
      <c r="G66" s="38">
        <f t="shared" si="9"/>
        <v>3815</v>
      </c>
      <c r="H66" s="38">
        <f t="shared" si="9"/>
        <v>3505</v>
      </c>
      <c r="I66" s="38">
        <f t="shared" si="9"/>
        <v>2840</v>
      </c>
      <c r="J66" s="38">
        <f t="shared" si="9"/>
        <v>2840</v>
      </c>
      <c r="K66" s="38">
        <f t="shared" si="9"/>
        <v>2940</v>
      </c>
      <c r="L66" s="38">
        <f t="shared" si="9"/>
        <v>3150</v>
      </c>
      <c r="M66" s="38">
        <f t="shared" si="9"/>
        <v>3965</v>
      </c>
      <c r="N66" s="38">
        <f t="shared" si="9"/>
        <v>4270</v>
      </c>
      <c r="O66" s="38">
        <f t="shared" si="9"/>
        <v>4290</v>
      </c>
    </row>
  </sheetData>
  <mergeCells count="3">
    <mergeCell ref="A2:O2"/>
    <mergeCell ref="A1:O1"/>
    <mergeCell ref="A12:O12"/>
  </mergeCells>
  <pageMargins left="0.70866141732283472" right="0.70866141732283472" top="0.74803149606299213" bottom="0.74803149606299213" header="0.31496062992125984" footer="0.31496062992125984"/>
  <pageSetup paperSize="9" scale="76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opLeftCell="A31" zoomScaleNormal="100" zoomScaleSheetLayoutView="100" workbookViewId="0">
      <selection activeCell="C26" sqref="C26:C27"/>
    </sheetView>
  </sheetViews>
  <sheetFormatPr defaultRowHeight="15" x14ac:dyDescent="0.25"/>
  <cols>
    <col min="1" max="1" width="31.85546875" customWidth="1"/>
    <col min="2" max="2" width="9.5703125" customWidth="1"/>
    <col min="3" max="3" width="12.85546875" customWidth="1"/>
    <col min="4" max="4" width="12.42578125" bestFit="1" customWidth="1"/>
    <col min="5" max="5" width="11.42578125" bestFit="1" customWidth="1"/>
    <col min="6" max="15" width="11.140625" bestFit="1" customWidth="1"/>
  </cols>
  <sheetData>
    <row r="1" spans="1:16" ht="18.75" x14ac:dyDescent="0.3">
      <c r="A1" s="70" t="s">
        <v>28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6" ht="18.75" x14ac:dyDescent="0.3">
      <c r="A2" s="69" t="s">
        <v>17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6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6" x14ac:dyDescent="0.25">
      <c r="O4" s="9" t="s">
        <v>16</v>
      </c>
    </row>
    <row r="5" spans="1:16" ht="30.75" customHeight="1" x14ac:dyDescent="0.25">
      <c r="A5" s="3" t="s">
        <v>0</v>
      </c>
      <c r="B5" s="3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14</v>
      </c>
    </row>
    <row r="6" spans="1:16" x14ac:dyDescent="0.25">
      <c r="A6" s="1" t="s">
        <v>20</v>
      </c>
      <c r="B6" s="2" t="s">
        <v>25</v>
      </c>
      <c r="C6" s="65">
        <f>SUM(D6:O6)</f>
        <v>116400</v>
      </c>
      <c r="D6" s="64">
        <v>22700</v>
      </c>
      <c r="E6" s="64">
        <v>22400</v>
      </c>
      <c r="F6" s="64">
        <v>17700</v>
      </c>
      <c r="G6" s="64">
        <v>5400</v>
      </c>
      <c r="H6" s="64">
        <v>0</v>
      </c>
      <c r="I6" s="64">
        <v>0</v>
      </c>
      <c r="J6" s="64">
        <v>0</v>
      </c>
      <c r="K6" s="64">
        <v>0</v>
      </c>
      <c r="L6" s="64">
        <v>0</v>
      </c>
      <c r="M6" s="64">
        <v>8200</v>
      </c>
      <c r="N6" s="64">
        <v>17000</v>
      </c>
      <c r="O6" s="64">
        <v>23000</v>
      </c>
      <c r="P6" s="14"/>
    </row>
    <row r="7" spans="1:16" ht="45.6" customHeight="1" x14ac:dyDescent="0.25">
      <c r="A7" s="1" t="s">
        <v>21</v>
      </c>
      <c r="B7" s="2" t="s">
        <v>18</v>
      </c>
      <c r="C7" s="65">
        <f t="shared" ref="C7:C8" si="0">SUM(D7:O7)</f>
        <v>33871.200000000004</v>
      </c>
      <c r="D7" s="66">
        <v>6417.7</v>
      </c>
      <c r="E7" s="66">
        <v>6386</v>
      </c>
      <c r="F7" s="66">
        <v>5267.7</v>
      </c>
      <c r="G7" s="66">
        <v>2566.6999999999998</v>
      </c>
      <c r="H7" s="67">
        <v>0</v>
      </c>
      <c r="I7" s="67">
        <v>0</v>
      </c>
      <c r="J7" s="67">
        <v>0</v>
      </c>
      <c r="K7" s="67">
        <v>0</v>
      </c>
      <c r="L7" s="67">
        <v>0</v>
      </c>
      <c r="M7" s="66">
        <v>2257.6999999999998</v>
      </c>
      <c r="N7" s="66">
        <v>4587.7</v>
      </c>
      <c r="O7" s="66">
        <v>6387.7</v>
      </c>
    </row>
    <row r="8" spans="1:16" ht="38.25" x14ac:dyDescent="0.25">
      <c r="A8" s="1" t="s">
        <v>22</v>
      </c>
      <c r="B8" s="2" t="s">
        <v>19</v>
      </c>
      <c r="C8" s="65">
        <f t="shared" si="0"/>
        <v>2000</v>
      </c>
      <c r="D8" s="49">
        <v>450</v>
      </c>
      <c r="E8" s="49">
        <v>330</v>
      </c>
      <c r="F8" s="49">
        <v>180</v>
      </c>
      <c r="G8" s="49">
        <v>120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120</v>
      </c>
      <c r="N8" s="49">
        <v>350</v>
      </c>
      <c r="O8" s="49">
        <v>450</v>
      </c>
    </row>
    <row r="9" spans="1:16" ht="25.5" customHeight="1" x14ac:dyDescent="0.25">
      <c r="A9" s="6" t="s">
        <v>15</v>
      </c>
      <c r="B9" s="7"/>
      <c r="C9" s="68">
        <f>SUM(C6:C8)</f>
        <v>152271.20000000001</v>
      </c>
      <c r="D9" s="68">
        <f t="shared" ref="D9:O9" si="1">SUM(D6:D8)</f>
        <v>29567.7</v>
      </c>
      <c r="E9" s="68">
        <f t="shared" si="1"/>
        <v>29116</v>
      </c>
      <c r="F9" s="68">
        <f t="shared" si="1"/>
        <v>23147.7</v>
      </c>
      <c r="G9" s="68">
        <f t="shared" si="1"/>
        <v>8086.7</v>
      </c>
      <c r="H9" s="68">
        <f t="shared" si="1"/>
        <v>0</v>
      </c>
      <c r="I9" s="68">
        <f t="shared" si="1"/>
        <v>0</v>
      </c>
      <c r="J9" s="68">
        <f t="shared" si="1"/>
        <v>0</v>
      </c>
      <c r="K9" s="68">
        <f t="shared" si="1"/>
        <v>0</v>
      </c>
      <c r="L9" s="68">
        <f t="shared" si="1"/>
        <v>0</v>
      </c>
      <c r="M9" s="68">
        <f t="shared" si="1"/>
        <v>10577.7</v>
      </c>
      <c r="N9" s="68">
        <f t="shared" si="1"/>
        <v>21937.7</v>
      </c>
      <c r="O9" s="68">
        <f t="shared" si="1"/>
        <v>29837.7</v>
      </c>
      <c r="P9" s="13"/>
    </row>
    <row r="10" spans="1:16" ht="28.9" customHeight="1" x14ac:dyDescent="0.25">
      <c r="A10" s="71" t="s">
        <v>47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</row>
    <row r="11" spans="1:16" ht="33" customHeight="1" x14ac:dyDescent="0.25">
      <c r="A11" s="3" t="s">
        <v>0</v>
      </c>
      <c r="B11" s="3" t="s">
        <v>1</v>
      </c>
      <c r="C11" s="4" t="s">
        <v>2</v>
      </c>
      <c r="D11" s="4" t="s">
        <v>3</v>
      </c>
      <c r="E11" s="4" t="s">
        <v>4</v>
      </c>
      <c r="F11" s="4" t="s">
        <v>5</v>
      </c>
      <c r="G11" s="4" t="s">
        <v>6</v>
      </c>
      <c r="H11" s="4" t="s">
        <v>7</v>
      </c>
      <c r="I11" s="4" t="s">
        <v>8</v>
      </c>
      <c r="J11" s="4" t="s">
        <v>9</v>
      </c>
      <c r="K11" s="4" t="s">
        <v>10</v>
      </c>
      <c r="L11" s="4" t="s">
        <v>11</v>
      </c>
      <c r="M11" s="4" t="s">
        <v>12</v>
      </c>
      <c r="N11" s="4" t="s">
        <v>13</v>
      </c>
      <c r="O11" s="4" t="s">
        <v>14</v>
      </c>
    </row>
    <row r="12" spans="1:16" x14ac:dyDescent="0.25">
      <c r="A12" s="12" t="s">
        <v>32</v>
      </c>
      <c r="B12" s="16" t="s">
        <v>25</v>
      </c>
      <c r="C12" s="20">
        <f t="shared" ref="C12:C28" si="2">SUM(D12:O12)</f>
        <v>41300</v>
      </c>
      <c r="D12" s="20">
        <v>8100</v>
      </c>
      <c r="E12" s="20">
        <v>8000</v>
      </c>
      <c r="F12" s="20">
        <v>6200</v>
      </c>
      <c r="G12" s="20">
        <v>2000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3000</v>
      </c>
      <c r="N12" s="20">
        <v>6000</v>
      </c>
      <c r="O12" s="20">
        <v>8000</v>
      </c>
    </row>
    <row r="13" spans="1:16" x14ac:dyDescent="0.25">
      <c r="A13" s="12" t="s">
        <v>33</v>
      </c>
      <c r="B13" s="16" t="s">
        <v>25</v>
      </c>
      <c r="C13" s="20">
        <f t="shared" si="2"/>
        <v>38300</v>
      </c>
      <c r="D13" s="20">
        <v>7700</v>
      </c>
      <c r="E13" s="20">
        <v>7500</v>
      </c>
      <c r="F13" s="20">
        <v>5800</v>
      </c>
      <c r="G13" s="20">
        <v>1700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2600</v>
      </c>
      <c r="N13" s="20">
        <v>5500</v>
      </c>
      <c r="O13" s="20">
        <v>7500</v>
      </c>
    </row>
    <row r="14" spans="1:16" x14ac:dyDescent="0.25">
      <c r="A14" s="12" t="s">
        <v>34</v>
      </c>
      <c r="B14" s="16" t="s">
        <v>25</v>
      </c>
      <c r="C14" s="20">
        <f t="shared" si="2"/>
        <v>36800</v>
      </c>
      <c r="D14" s="20">
        <v>6900</v>
      </c>
      <c r="E14" s="20">
        <v>6900</v>
      </c>
      <c r="F14" s="20">
        <v>5700</v>
      </c>
      <c r="G14" s="20">
        <v>1700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2600</v>
      </c>
      <c r="N14" s="20">
        <v>5500</v>
      </c>
      <c r="O14" s="20">
        <v>7500</v>
      </c>
    </row>
    <row r="15" spans="1:16" s="17" customFormat="1" x14ac:dyDescent="0.25">
      <c r="A15" s="38" t="s">
        <v>35</v>
      </c>
      <c r="B15" s="62" t="s">
        <v>25</v>
      </c>
      <c r="C15" s="41">
        <f t="shared" ref="C15:O15" si="3">SUM(C12:C14)</f>
        <v>116400</v>
      </c>
      <c r="D15" s="41">
        <f t="shared" si="3"/>
        <v>22700</v>
      </c>
      <c r="E15" s="41">
        <f t="shared" si="3"/>
        <v>22400</v>
      </c>
      <c r="F15" s="41">
        <f t="shared" si="3"/>
        <v>17700</v>
      </c>
      <c r="G15" s="41">
        <f t="shared" si="3"/>
        <v>5400</v>
      </c>
      <c r="H15" s="41">
        <f t="shared" si="3"/>
        <v>0</v>
      </c>
      <c r="I15" s="41">
        <f t="shared" si="3"/>
        <v>0</v>
      </c>
      <c r="J15" s="41">
        <f t="shared" si="3"/>
        <v>0</v>
      </c>
      <c r="K15" s="41">
        <f t="shared" si="3"/>
        <v>0</v>
      </c>
      <c r="L15" s="41">
        <f t="shared" si="3"/>
        <v>0</v>
      </c>
      <c r="M15" s="41">
        <f t="shared" si="3"/>
        <v>8200</v>
      </c>
      <c r="N15" s="41">
        <f t="shared" si="3"/>
        <v>17000</v>
      </c>
      <c r="O15" s="41">
        <f t="shared" si="3"/>
        <v>23000</v>
      </c>
    </row>
    <row r="16" spans="1:16" x14ac:dyDescent="0.25">
      <c r="A16" s="12" t="s">
        <v>36</v>
      </c>
      <c r="B16" s="16" t="s">
        <v>18</v>
      </c>
      <c r="C16" s="20">
        <f t="shared" si="2"/>
        <v>5280</v>
      </c>
      <c r="D16" s="20">
        <v>1100</v>
      </c>
      <c r="E16" s="20">
        <v>1100</v>
      </c>
      <c r="F16" s="20">
        <v>870</v>
      </c>
      <c r="G16" s="20">
        <v>280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280</v>
      </c>
      <c r="N16" s="20">
        <v>550</v>
      </c>
      <c r="O16" s="20">
        <v>1100</v>
      </c>
    </row>
    <row r="17" spans="1:15" x14ac:dyDescent="0.25">
      <c r="A17" s="12" t="s">
        <v>37</v>
      </c>
      <c r="B17" s="16" t="s">
        <v>18</v>
      </c>
      <c r="C17" s="20">
        <f t="shared" si="2"/>
        <v>7190</v>
      </c>
      <c r="D17" s="20">
        <v>1400</v>
      </c>
      <c r="E17" s="20">
        <v>1400</v>
      </c>
      <c r="F17" s="20">
        <v>1000</v>
      </c>
      <c r="G17" s="20">
        <v>640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350</v>
      </c>
      <c r="N17" s="20">
        <v>1000</v>
      </c>
      <c r="O17" s="20">
        <v>1400</v>
      </c>
    </row>
    <row r="18" spans="1:15" x14ac:dyDescent="0.25">
      <c r="A18" s="12" t="s">
        <v>38</v>
      </c>
      <c r="B18" s="16" t="s">
        <v>18</v>
      </c>
      <c r="C18" s="20">
        <f t="shared" si="2"/>
        <v>4020</v>
      </c>
      <c r="D18" s="20">
        <v>780</v>
      </c>
      <c r="E18" s="20">
        <v>750</v>
      </c>
      <c r="F18" s="20">
        <v>660</v>
      </c>
      <c r="G18" s="20">
        <v>250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230</v>
      </c>
      <c r="N18" s="20">
        <v>600</v>
      </c>
      <c r="O18" s="20">
        <v>750</v>
      </c>
    </row>
    <row r="19" spans="1:15" x14ac:dyDescent="0.25">
      <c r="A19" s="12" t="s">
        <v>39</v>
      </c>
      <c r="B19" s="16" t="s">
        <v>18</v>
      </c>
      <c r="C19" s="20">
        <f t="shared" si="2"/>
        <v>7500</v>
      </c>
      <c r="D19" s="20">
        <v>1500</v>
      </c>
      <c r="E19" s="20">
        <v>1500</v>
      </c>
      <c r="F19" s="20">
        <v>1100</v>
      </c>
      <c r="G19" s="20">
        <v>550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550</v>
      </c>
      <c r="N19" s="20">
        <v>800</v>
      </c>
      <c r="O19" s="20">
        <v>1500</v>
      </c>
    </row>
    <row r="20" spans="1:15" x14ac:dyDescent="0.25">
      <c r="A20" s="59" t="s">
        <v>89</v>
      </c>
      <c r="B20" s="60" t="s">
        <v>18</v>
      </c>
      <c r="C20" s="61">
        <f t="shared" si="2"/>
        <v>122.20000000000002</v>
      </c>
      <c r="D20" s="61">
        <v>17.7</v>
      </c>
      <c r="E20" s="61">
        <v>16</v>
      </c>
      <c r="F20" s="61">
        <v>17.7</v>
      </c>
      <c r="G20" s="61">
        <v>17.7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17.7</v>
      </c>
      <c r="N20" s="61">
        <v>17.7</v>
      </c>
      <c r="O20" s="61">
        <v>17.7</v>
      </c>
    </row>
    <row r="21" spans="1:15" x14ac:dyDescent="0.25">
      <c r="A21" s="59" t="s">
        <v>90</v>
      </c>
      <c r="B21" s="60" t="s">
        <v>18</v>
      </c>
      <c r="C21" s="61">
        <f t="shared" si="2"/>
        <v>3645</v>
      </c>
      <c r="D21" s="61">
        <v>600</v>
      </c>
      <c r="E21" s="61">
        <v>600</v>
      </c>
      <c r="F21" s="61">
        <v>600</v>
      </c>
      <c r="G21" s="61">
        <v>322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323</v>
      </c>
      <c r="N21" s="61">
        <v>600</v>
      </c>
      <c r="O21" s="61">
        <v>600</v>
      </c>
    </row>
    <row r="22" spans="1:15" x14ac:dyDescent="0.25">
      <c r="A22" s="59" t="s">
        <v>91</v>
      </c>
      <c r="B22" s="60" t="s">
        <v>18</v>
      </c>
      <c r="C22" s="61">
        <f t="shared" si="2"/>
        <v>1500</v>
      </c>
      <c r="D22" s="61">
        <v>250</v>
      </c>
      <c r="E22" s="61">
        <v>250</v>
      </c>
      <c r="F22" s="61">
        <v>250</v>
      </c>
      <c r="G22" s="61">
        <v>125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61">
        <v>125</v>
      </c>
      <c r="N22" s="61">
        <v>250</v>
      </c>
      <c r="O22" s="61">
        <v>250</v>
      </c>
    </row>
    <row r="23" spans="1:15" x14ac:dyDescent="0.25">
      <c r="A23" s="59" t="s">
        <v>92</v>
      </c>
      <c r="B23" s="60" t="s">
        <v>18</v>
      </c>
      <c r="C23" s="61">
        <f t="shared" si="2"/>
        <v>1920</v>
      </c>
      <c r="D23" s="61">
        <v>320</v>
      </c>
      <c r="E23" s="61">
        <v>320</v>
      </c>
      <c r="F23" s="61">
        <v>320</v>
      </c>
      <c r="G23" s="61">
        <v>160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160</v>
      </c>
      <c r="N23" s="61">
        <v>320</v>
      </c>
      <c r="O23" s="61">
        <v>320</v>
      </c>
    </row>
    <row r="24" spans="1:15" x14ac:dyDescent="0.25">
      <c r="A24" s="59" t="s">
        <v>93</v>
      </c>
      <c r="B24" s="60" t="s">
        <v>18</v>
      </c>
      <c r="C24" s="61">
        <f t="shared" si="2"/>
        <v>1458</v>
      </c>
      <c r="D24" s="61">
        <v>240</v>
      </c>
      <c r="E24" s="61">
        <v>240</v>
      </c>
      <c r="F24" s="61">
        <v>240</v>
      </c>
      <c r="G24" s="61">
        <v>129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129</v>
      </c>
      <c r="N24" s="61">
        <v>240</v>
      </c>
      <c r="O24" s="61">
        <v>240</v>
      </c>
    </row>
    <row r="25" spans="1:15" x14ac:dyDescent="0.25">
      <c r="A25" s="59" t="s">
        <v>94</v>
      </c>
      <c r="B25" s="60" t="s">
        <v>18</v>
      </c>
      <c r="C25" s="61">
        <f t="shared" si="2"/>
        <v>1236</v>
      </c>
      <c r="D25" s="61">
        <v>210</v>
      </c>
      <c r="E25" s="61">
        <v>210</v>
      </c>
      <c r="F25" s="61">
        <v>210</v>
      </c>
      <c r="G25" s="61">
        <v>93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61">
        <v>93</v>
      </c>
      <c r="N25" s="61">
        <v>210</v>
      </c>
      <c r="O25" s="61">
        <v>210</v>
      </c>
    </row>
    <row r="26" spans="1:15" s="17" customFormat="1" x14ac:dyDescent="0.25">
      <c r="A26" s="38" t="s">
        <v>35</v>
      </c>
      <c r="B26" s="62" t="s">
        <v>18</v>
      </c>
      <c r="C26" s="63">
        <f t="shared" si="2"/>
        <v>33871.200000000004</v>
      </c>
      <c r="D26" s="41">
        <f>SUM(D16:D25)</f>
        <v>6417.7</v>
      </c>
      <c r="E26" s="41">
        <f t="shared" ref="E26:O26" si="4">SUM(E16:E25)</f>
        <v>6386</v>
      </c>
      <c r="F26" s="41">
        <f t="shared" si="4"/>
        <v>5267.7</v>
      </c>
      <c r="G26" s="41">
        <f t="shared" si="4"/>
        <v>2566.6999999999998</v>
      </c>
      <c r="H26" s="41">
        <f t="shared" si="4"/>
        <v>0</v>
      </c>
      <c r="I26" s="41">
        <f t="shared" si="4"/>
        <v>0</v>
      </c>
      <c r="J26" s="41">
        <f t="shared" si="4"/>
        <v>0</v>
      </c>
      <c r="K26" s="41">
        <f t="shared" si="4"/>
        <v>0</v>
      </c>
      <c r="L26" s="41">
        <f t="shared" si="4"/>
        <v>0</v>
      </c>
      <c r="M26" s="41">
        <f t="shared" si="4"/>
        <v>2257.6999999999998</v>
      </c>
      <c r="N26" s="41">
        <f t="shared" si="4"/>
        <v>4587.7</v>
      </c>
      <c r="O26" s="41">
        <f t="shared" si="4"/>
        <v>6387.7</v>
      </c>
    </row>
    <row r="27" spans="1:15" s="17" customFormat="1" x14ac:dyDescent="0.25">
      <c r="A27" s="31" t="s">
        <v>96</v>
      </c>
      <c r="B27" s="36" t="s">
        <v>19</v>
      </c>
      <c r="C27" s="20">
        <f>SUM(D27:O27)</f>
        <v>2000</v>
      </c>
      <c r="D27" s="19">
        <v>450</v>
      </c>
      <c r="E27" s="19">
        <v>330</v>
      </c>
      <c r="F27" s="19">
        <v>180</v>
      </c>
      <c r="G27" s="19">
        <v>120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120</v>
      </c>
      <c r="N27" s="19">
        <v>350</v>
      </c>
      <c r="O27" s="19">
        <v>450</v>
      </c>
    </row>
    <row r="28" spans="1:15" s="17" customFormat="1" x14ac:dyDescent="0.25">
      <c r="A28" s="38" t="s">
        <v>35</v>
      </c>
      <c r="B28" s="62" t="s">
        <v>19</v>
      </c>
      <c r="C28" s="41">
        <f t="shared" si="2"/>
        <v>2000</v>
      </c>
      <c r="D28" s="41">
        <v>450</v>
      </c>
      <c r="E28" s="41">
        <v>330</v>
      </c>
      <c r="F28" s="41">
        <v>180</v>
      </c>
      <c r="G28" s="41">
        <v>120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120</v>
      </c>
      <c r="N28" s="41">
        <v>350</v>
      </c>
      <c r="O28" s="41">
        <v>450</v>
      </c>
    </row>
  </sheetData>
  <mergeCells count="3">
    <mergeCell ref="A2:O2"/>
    <mergeCell ref="A1:O1"/>
    <mergeCell ref="A10:O10"/>
  </mergeCells>
  <pageMargins left="0.70866141732283472" right="0.70866141732283472" top="0.74803149606299213" bottom="0.74803149606299213" header="0.31496062992125984" footer="0.31496062992125984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2272</vt:lpstr>
      <vt:lpstr>2273 </vt:lpstr>
      <vt:lpstr>2274</vt:lpstr>
      <vt:lpstr>'2272'!Область_печати</vt:lpstr>
      <vt:lpstr>'2273 '!Область_печати</vt:lpstr>
      <vt:lpstr>'2274'!Область_печати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2022-02-02T12:14:11Z</dcterms:modified>
</cp:coreProperties>
</file>