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132" windowWidth="20376" windowHeight="12816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54" i="1"/>
  <c r="H54"/>
  <c r="I54"/>
  <c r="F55"/>
  <c r="F54" s="1"/>
  <c r="G55"/>
  <c r="H55"/>
  <c r="I55"/>
  <c r="K55"/>
  <c r="K54" s="1"/>
  <c r="L55"/>
  <c r="L54" s="1"/>
  <c r="M55"/>
  <c r="M54" s="1"/>
  <c r="N55"/>
  <c r="N54" s="1"/>
  <c r="I43"/>
  <c r="N43"/>
  <c r="F44"/>
  <c r="F43" s="1"/>
  <c r="G44"/>
  <c r="G43" s="1"/>
  <c r="H44"/>
  <c r="H43" s="1"/>
  <c r="I44"/>
  <c r="K44"/>
  <c r="K43" s="1"/>
  <c r="L44"/>
  <c r="L43" s="1"/>
  <c r="M44"/>
  <c r="M43" s="1"/>
  <c r="N44"/>
  <c r="J57"/>
  <c r="J58"/>
  <c r="O58" s="1"/>
  <c r="J56"/>
  <c r="J55" s="1"/>
  <c r="J54" s="1"/>
  <c r="J46"/>
  <c r="J47"/>
  <c r="J48"/>
  <c r="J49"/>
  <c r="O49" s="1"/>
  <c r="J50"/>
  <c r="J51"/>
  <c r="J52"/>
  <c r="J53"/>
  <c r="J45"/>
  <c r="J44" s="1"/>
  <c r="J43" s="1"/>
  <c r="J16"/>
  <c r="J17"/>
  <c r="J18"/>
  <c r="J19"/>
  <c r="J20"/>
  <c r="J21"/>
  <c r="J22"/>
  <c r="J23"/>
  <c r="J24"/>
  <c r="J25"/>
  <c r="J26"/>
  <c r="O26" s="1"/>
  <c r="J27"/>
  <c r="J28"/>
  <c r="J29"/>
  <c r="J30"/>
  <c r="J31"/>
  <c r="J32"/>
  <c r="J33"/>
  <c r="J34"/>
  <c r="O34" s="1"/>
  <c r="J35"/>
  <c r="J36"/>
  <c r="J37"/>
  <c r="J38"/>
  <c r="J39"/>
  <c r="J40"/>
  <c r="J41"/>
  <c r="J42"/>
  <c r="J15"/>
  <c r="F14"/>
  <c r="F13" s="1"/>
  <c r="G14"/>
  <c r="G13" s="1"/>
  <c r="H14"/>
  <c r="H13" s="1"/>
  <c r="I14"/>
  <c r="I13" s="1"/>
  <c r="K14"/>
  <c r="K13" s="1"/>
  <c r="L14"/>
  <c r="L13" s="1"/>
  <c r="M14"/>
  <c r="M13" s="1"/>
  <c r="N14"/>
  <c r="N13" s="1"/>
  <c r="E57"/>
  <c r="E58"/>
  <c r="E56"/>
  <c r="E55" s="1"/>
  <c r="E54" s="1"/>
  <c r="E46"/>
  <c r="E47"/>
  <c r="E48"/>
  <c r="E49"/>
  <c r="E50"/>
  <c r="E51"/>
  <c r="E52"/>
  <c r="E53"/>
  <c r="O53" s="1"/>
  <c r="E45"/>
  <c r="E16"/>
  <c r="O16" s="1"/>
  <c r="E17"/>
  <c r="O17" s="1"/>
  <c r="E18"/>
  <c r="E19"/>
  <c r="E20"/>
  <c r="O20" s="1"/>
  <c r="E21"/>
  <c r="E22"/>
  <c r="O22" s="1"/>
  <c r="E23"/>
  <c r="O23" s="1"/>
  <c r="E24"/>
  <c r="O24" s="1"/>
  <c r="E25"/>
  <c r="O25" s="1"/>
  <c r="E26"/>
  <c r="E27"/>
  <c r="E28"/>
  <c r="O28" s="1"/>
  <c r="E29"/>
  <c r="E30"/>
  <c r="O30" s="1"/>
  <c r="E31"/>
  <c r="O31" s="1"/>
  <c r="E32"/>
  <c r="E33"/>
  <c r="E34"/>
  <c r="E35"/>
  <c r="E36"/>
  <c r="E37"/>
  <c r="E38"/>
  <c r="O38" s="1"/>
  <c r="E39"/>
  <c r="O39" s="1"/>
  <c r="E40"/>
  <c r="O40" s="1"/>
  <c r="E41"/>
  <c r="O41" s="1"/>
  <c r="E42"/>
  <c r="E15"/>
  <c r="O50"/>
  <c r="O36"/>
  <c r="O32"/>
  <c r="O21"/>
  <c r="J14" l="1"/>
  <c r="J13" s="1"/>
  <c r="O47"/>
  <c r="O57"/>
  <c r="O42"/>
  <c r="O18"/>
  <c r="O35"/>
  <c r="E44"/>
  <c r="E43" s="1"/>
  <c r="O46"/>
  <c r="E14"/>
  <c r="E13" s="1"/>
  <c r="E59" s="1"/>
  <c r="O59" s="1"/>
  <c r="O56"/>
  <c r="O52"/>
  <c r="O51"/>
  <c r="O48"/>
  <c r="O45"/>
  <c r="O27"/>
  <c r="O19"/>
  <c r="O33"/>
  <c r="O37"/>
  <c r="O29"/>
  <c r="O15"/>
  <c r="O55" l="1"/>
  <c r="O54" s="1"/>
  <c r="O14"/>
  <c r="O13" s="1"/>
  <c r="O44"/>
  <c r="O43" s="1"/>
</calcChain>
</file>

<file path=xl/sharedStrings.xml><?xml version="1.0" encoding="utf-8"?>
<sst xmlns="http://schemas.openxmlformats.org/spreadsheetml/2006/main" count="204" uniqueCount="159">
  <si>
    <t>Додаток 3</t>
  </si>
  <si>
    <t>РОЗПОДІЛ</t>
  </si>
  <si>
    <t>видатків місцевого бюджету на 2022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</si>
  <si>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</si>
  <si>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</si>
  <si>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</si>
  <si>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</si>
  <si>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</si>
  <si>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</si>
  <si>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</si>
  <si>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</si>
  <si>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</si>
  <si>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</si>
  <si>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</si>
  <si>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</si>
  <si>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</si>
  <si>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Разом</t>
  </si>
  <si>
    <t>0100000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</si>
  <si>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республіканського та районного значення Автономної Республіки Крим, міських, селищних, сільськ</t>
  </si>
  <si>
    <t>0110000</t>
  </si>
  <si>
    <t>Киселівська сільська рада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</si>
  <si>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</si>
  <si>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</si>
  <si>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</si>
  <si>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</si>
  <si>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0111010</t>
  </si>
  <si>
    <t>0910</t>
  </si>
  <si>
    <t>1010</t>
  </si>
  <si>
    <t>Надання дошкільної освіти</t>
  </si>
  <si>
    <t>0111021</t>
  </si>
  <si>
    <t>0921</t>
  </si>
  <si>
    <t>1021</t>
  </si>
  <si>
    <t>Надання загальної середньої освіти закладами загальної середньої освіти</t>
  </si>
  <si>
    <t>0111031</t>
  </si>
  <si>
    <t>1031</t>
  </si>
  <si>
    <t>0111200</t>
  </si>
  <si>
    <t>0990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</si>
  <si>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</si>
  <si>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</si>
  <si>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0112010</t>
  </si>
  <si>
    <t>0731</t>
  </si>
  <si>
    <t>2010</t>
  </si>
  <si>
    <t>Багатопрофільна стаціонарна медична допомога населенню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</si>
  <si>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</si>
  <si>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</si>
  <si>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</si>
  <si>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</si>
  <si>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0112152</t>
  </si>
  <si>
    <t>0763</t>
  </si>
  <si>
    <t>2152</t>
  </si>
  <si>
    <t>Інші програми та заходи у сфері охорони здоров`я</t>
  </si>
  <si>
    <t>0113050</t>
  </si>
  <si>
    <t>1070</t>
  </si>
  <si>
    <t>3050</t>
  </si>
  <si>
    <t>Пільгове медичне обслуговування осіб, які постраждали внаслідок Чорнобильської катастрофи</t>
  </si>
  <si>
    <t>0113104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</si>
  <si>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</si>
  <si>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</si>
  <si>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</si>
  <si>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0113112</t>
  </si>
  <si>
    <t>1040</t>
  </si>
  <si>
    <t>3112</t>
  </si>
  <si>
    <t>Заходи державної політики з питань дітей та їх соціального захисту</t>
  </si>
  <si>
    <t>0113160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</si>
  <si>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</si>
  <si>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</si>
  <si>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0113242</t>
  </si>
  <si>
    <t>1090</t>
  </si>
  <si>
    <t>3242</t>
  </si>
  <si>
    <t>Інші заходи у сфері соціального захисту і соціального забезпечення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</si>
  <si>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</si>
  <si>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</si>
  <si>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</si>
  <si>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</si>
  <si>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0114082</t>
  </si>
  <si>
    <t>0829</t>
  </si>
  <si>
    <t>4082</t>
  </si>
  <si>
    <t>Інші заходи в галузі культури і мистецтва</t>
  </si>
  <si>
    <t>0115032</t>
  </si>
  <si>
    <t>0810</t>
  </si>
  <si>
    <t>5032</t>
  </si>
  <si>
    <t>Фінансова підтримка дитячо-юнацьких спортивних шкіл фізкультурно-спортивних товариств</t>
  </si>
  <si>
    <t>0116013</t>
  </si>
  <si>
    <t>0620</t>
  </si>
  <si>
    <t>6013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</si>
  <si>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</si>
  <si>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</si>
  <si>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</si>
  <si>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</si>
  <si>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0116040</t>
  </si>
  <si>
    <t>6040</t>
  </si>
  <si>
    <t>Заходи, пов`язані з поліпшенням питної води</t>
  </si>
  <si>
    <t>0116090</t>
  </si>
  <si>
    <t>0640</t>
  </si>
  <si>
    <t>6090</t>
  </si>
  <si>
    <t>Інша діяльність у сфері житлово-комунального господарства</t>
  </si>
  <si>
    <t>0117130</t>
  </si>
  <si>
    <t>0421</t>
  </si>
  <si>
    <t>7130</t>
  </si>
  <si>
    <t>Здійснення заходів із землеустрою</t>
  </si>
  <si>
    <t>0117324</t>
  </si>
  <si>
    <t>0443</t>
  </si>
  <si>
    <t>7324</t>
  </si>
  <si>
    <t>Будівництво установ та закладів культури</t>
  </si>
  <si>
    <t>0117330</t>
  </si>
  <si>
    <t>7330</t>
  </si>
  <si>
    <t>Будівництво інших об`єктів комунальної власності</t>
  </si>
  <si>
    <t>0117363</t>
  </si>
  <si>
    <t>0490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</si>
  <si>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</si>
  <si>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</si>
  <si>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</si>
  <si>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</si>
  <si>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</si>
  <si>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</si>
  <si>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0117680</t>
  </si>
  <si>
    <t>7680</t>
  </si>
  <si>
    <t>Членські внески до асоціацій органів місцевого самоврядування</t>
  </si>
  <si>
    <t>0117691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</si>
  <si>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</si>
  <si>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</si>
  <si>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0118311</t>
  </si>
  <si>
    <t>0511</t>
  </si>
  <si>
    <t>8311</t>
  </si>
  <si>
    <t>Охорона та раціональне використання природних ресурсів</t>
  </si>
  <si>
    <t>0600000</t>
  </si>
  <si>
    <t>Відділ освіти, культури, туризму, сім"ї, молоді та спорту Киселівської сільскої ради</t>
  </si>
  <si>
    <t>0610000</t>
  </si>
  <si>
    <t>Орган з питань освіти і науки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</si>
  <si>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</si>
  <si>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</si>
  <si>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</si>
  <si>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0611010</t>
  </si>
  <si>
    <t>0611021</t>
  </si>
  <si>
    <t>0611031</t>
  </si>
  <si>
    <t>0611200</t>
  </si>
  <si>
    <t>0614060</t>
  </si>
  <si>
    <t>0614082</t>
  </si>
  <si>
    <t>0615032</t>
  </si>
  <si>
    <t>0617324</t>
  </si>
  <si>
    <t>3700000</t>
  </si>
  <si>
    <t>Орган з питань фінансів</t>
  </si>
  <si>
    <t>3710000</t>
  </si>
  <si>
    <t>Фінансовий відділ Киселівської сільської ради Чернігівського району Чернігівської області</t>
  </si>
  <si>
    <t>3710160</t>
  </si>
  <si>
    <t>3710180</t>
  </si>
  <si>
    <t>0133</t>
  </si>
  <si>
    <t>0180</t>
  </si>
  <si>
    <t>Інша діяльність у сфері державного управління</t>
  </si>
  <si>
    <t>3719770</t>
  </si>
  <si>
    <t>9770</t>
  </si>
  <si>
    <t>Інші субвенції з місцевого бюджету</t>
  </si>
  <si>
    <t>X</t>
  </si>
  <si>
    <t>УСЬОГО</t>
  </si>
  <si>
    <t>Голова Киселівської сільської ради</t>
  </si>
  <si>
    <t>Володимир Шепупець</t>
  </si>
  <si>
    <t>2554700000</t>
  </si>
  <si>
    <t>(код бюджету)</t>
  </si>
  <si>
    <t>до рішення Киселівської сільської ради 
"Про  бюджет Киселівської сільської територіальної громади на 2022 рік"
від 21 грудня 2021 року №15/VIIІ-38
у редакції рішення сільської ради від
"    " лютого 2022 року №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</si>
</sst>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62"/>
  <sheetViews>
    <sheetView tabSelected="1" topLeftCell="A10" workbookViewId="0">
      <selection activeCell="E19" sqref="E19"/>
    </sheetView>
  </sheetViews>
  <sheetFormatPr defaultRowHeight="13.8"/>
  <cols>
    <col min="1" max="3" width="12" customWidth="1"/>
    <col min="4" max="4" width="47.88671875" customWidth="1"/>
    <col min="5" max="14" width="13.6640625" customWidth="1"/>
    <col min="15" max="15" width="16.77734375" customWidth="1"/>
  </cols>
  <sheetData>
    <row r="1" spans="1:15">
      <c r="L1" s="25" t="s">
        <v>0</v>
      </c>
      <c r="M1" s="25"/>
      <c r="N1" s="25"/>
    </row>
    <row r="2" spans="1:15" ht="87.75" customHeight="1">
      <c r="L2" s="24" t="s">
        <v>158</v>
      </c>
      <c r="M2" s="24"/>
      <c r="N2" s="24"/>
    </row>
    <row r="4" spans="1:15">
      <c r="A4" s="26" t="s">
        <v>1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</row>
    <row r="5" spans="1:15">
      <c r="A5" s="26" t="s">
        <v>2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</row>
    <row r="6" spans="1:15">
      <c r="A6" s="21" t="s">
        <v>156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7" spans="1:15">
      <c r="A7" s="20" t="s">
        <v>157</v>
      </c>
      <c r="O7" s="1" t="s">
        <v>3</v>
      </c>
    </row>
    <row r="8" spans="1:15">
      <c r="A8" s="27" t="s">
        <v>4</v>
      </c>
      <c r="B8" s="27" t="s">
        <v>5</v>
      </c>
      <c r="C8" s="27" t="s">
        <v>6</v>
      </c>
      <c r="D8" s="22" t="s">
        <v>7</v>
      </c>
      <c r="E8" s="22" t="s">
        <v>8</v>
      </c>
      <c r="F8" s="22"/>
      <c r="G8" s="22"/>
      <c r="H8" s="22"/>
      <c r="I8" s="22"/>
      <c r="J8" s="22" t="s">
        <v>15</v>
      </c>
      <c r="K8" s="22"/>
      <c r="L8" s="22"/>
      <c r="M8" s="22"/>
      <c r="N8" s="22"/>
      <c r="O8" s="23" t="s">
        <v>16</v>
      </c>
    </row>
    <row r="9" spans="1:15" ht="12.75" customHeight="1">
      <c r="A9" s="22"/>
      <c r="B9" s="22"/>
      <c r="C9" s="22"/>
      <c r="D9" s="22"/>
      <c r="E9" s="23" t="s">
        <v>9</v>
      </c>
      <c r="F9" s="22" t="s">
        <v>10</v>
      </c>
      <c r="G9" s="22" t="s">
        <v>11</v>
      </c>
      <c r="H9" s="22"/>
      <c r="I9" s="22" t="s">
        <v>14</v>
      </c>
      <c r="J9" s="23" t="s">
        <v>9</v>
      </c>
      <c r="K9" s="22" t="s">
        <v>10</v>
      </c>
      <c r="L9" s="22" t="s">
        <v>11</v>
      </c>
      <c r="M9" s="22"/>
      <c r="N9" s="22" t="s">
        <v>14</v>
      </c>
      <c r="O9" s="22"/>
    </row>
    <row r="10" spans="1:15">
      <c r="A10" s="22"/>
      <c r="B10" s="22"/>
      <c r="C10" s="22"/>
      <c r="D10" s="22"/>
      <c r="E10" s="22"/>
      <c r="F10" s="22"/>
      <c r="G10" s="22" t="s">
        <v>12</v>
      </c>
      <c r="H10" s="22" t="s">
        <v>13</v>
      </c>
      <c r="I10" s="22"/>
      <c r="J10" s="22"/>
      <c r="K10" s="22"/>
      <c r="L10" s="22" t="s">
        <v>12</v>
      </c>
      <c r="M10" s="22" t="s">
        <v>13</v>
      </c>
      <c r="N10" s="22"/>
      <c r="O10" s="22"/>
    </row>
    <row r="11" spans="1:15" ht="44.25" customHeight="1">
      <c r="A11" s="22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</row>
    <row r="12" spans="1:15">
      <c r="A12" s="4">
        <v>1</v>
      </c>
      <c r="B12" s="4">
        <v>2</v>
      </c>
      <c r="C12" s="4">
        <v>3</v>
      </c>
      <c r="D12" s="4">
        <v>4</v>
      </c>
      <c r="E12" s="5">
        <v>5</v>
      </c>
      <c r="F12" s="4">
        <v>6</v>
      </c>
      <c r="G12" s="4">
        <v>7</v>
      </c>
      <c r="H12" s="4">
        <v>8</v>
      </c>
      <c r="I12" s="4">
        <v>9</v>
      </c>
      <c r="J12" s="5">
        <v>10</v>
      </c>
      <c r="K12" s="4">
        <v>12</v>
      </c>
      <c r="L12" s="4">
        <v>13</v>
      </c>
      <c r="M12" s="4">
        <v>14</v>
      </c>
      <c r="N12" s="4">
        <v>15</v>
      </c>
      <c r="O12" s="5">
        <v>16</v>
      </c>
    </row>
    <row r="13" spans="1:15" ht="82.8">
      <c r="A13" s="6" t="s">
        <v>17</v>
      </c>
      <c r="B13" s="7"/>
      <c r="C13" s="8"/>
      <c r="D13" s="9" t="s">
        <v>18</v>
      </c>
      <c r="E13" s="10">
        <f>E14</f>
        <v>21489270.609999999</v>
      </c>
      <c r="F13" s="10">
        <f t="shared" ref="F13:O13" si="0">F14</f>
        <v>21489270.609999999</v>
      </c>
      <c r="G13" s="10">
        <f t="shared" si="0"/>
        <v>9205791.8900000006</v>
      </c>
      <c r="H13" s="10">
        <f t="shared" si="0"/>
        <v>1619629.3699999999</v>
      </c>
      <c r="I13" s="10">
        <f t="shared" si="0"/>
        <v>0</v>
      </c>
      <c r="J13" s="10">
        <f t="shared" si="0"/>
        <v>9573510.7599999998</v>
      </c>
      <c r="K13" s="10">
        <f t="shared" si="0"/>
        <v>252417.49000000002</v>
      </c>
      <c r="L13" s="10">
        <f t="shared" si="0"/>
        <v>0</v>
      </c>
      <c r="M13" s="10">
        <f t="shared" si="0"/>
        <v>100000</v>
      </c>
      <c r="N13" s="10">
        <f t="shared" si="0"/>
        <v>9321093.2699999996</v>
      </c>
      <c r="O13" s="10">
        <f t="shared" si="0"/>
        <v>31062781.370000001</v>
      </c>
    </row>
    <row r="14" spans="1:15">
      <c r="A14" s="6" t="s">
        <v>19</v>
      </c>
      <c r="B14" s="7"/>
      <c r="C14" s="8"/>
      <c r="D14" s="9" t="s">
        <v>20</v>
      </c>
      <c r="E14" s="10">
        <f>SUM(E15:E42)</f>
        <v>21489270.609999999</v>
      </c>
      <c r="F14" s="10">
        <f t="shared" ref="F14:O14" si="1">SUM(F15:F42)</f>
        <v>21489270.609999999</v>
      </c>
      <c r="G14" s="10">
        <f t="shared" si="1"/>
        <v>9205791.8900000006</v>
      </c>
      <c r="H14" s="10">
        <f t="shared" si="1"/>
        <v>1619629.3699999999</v>
      </c>
      <c r="I14" s="10">
        <f t="shared" si="1"/>
        <v>0</v>
      </c>
      <c r="J14" s="10">
        <f t="shared" si="1"/>
        <v>9573510.7599999998</v>
      </c>
      <c r="K14" s="10">
        <f t="shared" si="1"/>
        <v>252417.49000000002</v>
      </c>
      <c r="L14" s="10">
        <f t="shared" si="1"/>
        <v>0</v>
      </c>
      <c r="M14" s="10">
        <f t="shared" si="1"/>
        <v>100000</v>
      </c>
      <c r="N14" s="10">
        <f t="shared" si="1"/>
        <v>9321093.2699999996</v>
      </c>
      <c r="O14" s="10">
        <f t="shared" si="1"/>
        <v>31062781.370000001</v>
      </c>
    </row>
    <row r="15" spans="1:15" ht="69">
      <c r="A15" s="11" t="s">
        <v>21</v>
      </c>
      <c r="B15" s="11" t="s">
        <v>23</v>
      </c>
      <c r="C15" s="12" t="s">
        <v>22</v>
      </c>
      <c r="D15" s="13" t="s">
        <v>24</v>
      </c>
      <c r="E15" s="14">
        <f>F15+I15</f>
        <v>10639900</v>
      </c>
      <c r="F15" s="15">
        <v>10639900</v>
      </c>
      <c r="G15" s="15">
        <v>7551300</v>
      </c>
      <c r="H15" s="15">
        <v>786400</v>
      </c>
      <c r="I15" s="15">
        <v>0</v>
      </c>
      <c r="J15" s="14">
        <f>K15+N15</f>
        <v>100000</v>
      </c>
      <c r="K15" s="15">
        <v>0</v>
      </c>
      <c r="L15" s="15">
        <v>0</v>
      </c>
      <c r="M15" s="15">
        <v>0</v>
      </c>
      <c r="N15" s="15">
        <v>100000</v>
      </c>
      <c r="O15" s="14">
        <f t="shared" ref="O15:O42" si="2">E15+J15</f>
        <v>10739900</v>
      </c>
    </row>
    <row r="16" spans="1:15">
      <c r="A16" s="11" t="s">
        <v>25</v>
      </c>
      <c r="B16" s="11" t="s">
        <v>27</v>
      </c>
      <c r="C16" s="12" t="s">
        <v>26</v>
      </c>
      <c r="D16" s="13" t="s">
        <v>28</v>
      </c>
      <c r="E16" s="14">
        <f t="shared" ref="E16:E42" si="3">F16+I16</f>
        <v>216819</v>
      </c>
      <c r="F16" s="15">
        <v>216819</v>
      </c>
      <c r="G16" s="15">
        <v>137617.84</v>
      </c>
      <c r="H16" s="15">
        <v>44166.8</v>
      </c>
      <c r="I16" s="15">
        <v>0</v>
      </c>
      <c r="J16" s="14">
        <f t="shared" ref="J16:J42" si="4">K16+N16</f>
        <v>7822.1900000000023</v>
      </c>
      <c r="K16" s="15">
        <v>7822.1900000000023</v>
      </c>
      <c r="L16" s="15">
        <v>0</v>
      </c>
      <c r="M16" s="15">
        <v>0</v>
      </c>
      <c r="N16" s="15">
        <v>0</v>
      </c>
      <c r="O16" s="14">
        <f t="shared" si="2"/>
        <v>224641.19</v>
      </c>
    </row>
    <row r="17" spans="1:15" ht="27.6">
      <c r="A17" s="11" t="s">
        <v>29</v>
      </c>
      <c r="B17" s="11" t="s">
        <v>31</v>
      </c>
      <c r="C17" s="12" t="s">
        <v>30</v>
      </c>
      <c r="D17" s="13" t="s">
        <v>32</v>
      </c>
      <c r="E17" s="14">
        <f t="shared" si="3"/>
        <v>1104633.25</v>
      </c>
      <c r="F17" s="15">
        <v>1104633.25</v>
      </c>
      <c r="G17" s="15">
        <v>343326.94</v>
      </c>
      <c r="H17" s="15">
        <v>569526.68999999994</v>
      </c>
      <c r="I17" s="15">
        <v>0</v>
      </c>
      <c r="J17" s="14">
        <f t="shared" si="4"/>
        <v>57095.300000000025</v>
      </c>
      <c r="K17" s="15">
        <v>57095.300000000025</v>
      </c>
      <c r="L17" s="15">
        <v>0</v>
      </c>
      <c r="M17" s="15">
        <v>0</v>
      </c>
      <c r="N17" s="15">
        <v>0</v>
      </c>
      <c r="O17" s="14">
        <f t="shared" si="2"/>
        <v>1161728.55</v>
      </c>
    </row>
    <row r="18" spans="1:15" ht="27.6">
      <c r="A18" s="11" t="s">
        <v>33</v>
      </c>
      <c r="B18" s="11" t="s">
        <v>34</v>
      </c>
      <c r="C18" s="12" t="s">
        <v>30</v>
      </c>
      <c r="D18" s="13" t="s">
        <v>32</v>
      </c>
      <c r="E18" s="14">
        <f t="shared" si="3"/>
        <v>1053444.2</v>
      </c>
      <c r="F18" s="15">
        <v>1053444.2</v>
      </c>
      <c r="G18" s="15">
        <v>893444.2</v>
      </c>
      <c r="H18" s="15">
        <v>0</v>
      </c>
      <c r="I18" s="15">
        <v>0</v>
      </c>
      <c r="J18" s="14">
        <f t="shared" si="4"/>
        <v>0</v>
      </c>
      <c r="K18" s="15">
        <v>0</v>
      </c>
      <c r="L18" s="15">
        <v>0</v>
      </c>
      <c r="M18" s="15">
        <v>0</v>
      </c>
      <c r="N18" s="15">
        <v>0</v>
      </c>
      <c r="O18" s="14">
        <f t="shared" si="2"/>
        <v>1053444.2</v>
      </c>
    </row>
    <row r="19" spans="1:15" ht="55.2">
      <c r="A19" s="11" t="s">
        <v>35</v>
      </c>
      <c r="B19" s="11" t="s">
        <v>37</v>
      </c>
      <c r="C19" s="12" t="s">
        <v>36</v>
      </c>
      <c r="D19" s="13" t="s">
        <v>38</v>
      </c>
      <c r="E19" s="14">
        <f t="shared" si="3"/>
        <v>0</v>
      </c>
      <c r="F19" s="15">
        <v>0</v>
      </c>
      <c r="G19" s="15">
        <v>0</v>
      </c>
      <c r="H19" s="15">
        <v>0</v>
      </c>
      <c r="I19" s="15">
        <v>0</v>
      </c>
      <c r="J19" s="14">
        <f t="shared" si="4"/>
        <v>0</v>
      </c>
      <c r="K19" s="15">
        <v>0</v>
      </c>
      <c r="L19" s="15">
        <v>0</v>
      </c>
      <c r="M19" s="15">
        <v>0</v>
      </c>
      <c r="N19" s="15">
        <v>0</v>
      </c>
      <c r="O19" s="14">
        <f t="shared" si="2"/>
        <v>0</v>
      </c>
    </row>
    <row r="20" spans="1:15" ht="27.6">
      <c r="A20" s="11" t="s">
        <v>39</v>
      </c>
      <c r="B20" s="11" t="s">
        <v>41</v>
      </c>
      <c r="C20" s="12" t="s">
        <v>40</v>
      </c>
      <c r="D20" s="13" t="s">
        <v>42</v>
      </c>
      <c r="E20" s="14">
        <f t="shared" si="3"/>
        <v>1143200</v>
      </c>
      <c r="F20" s="15">
        <v>1143200</v>
      </c>
      <c r="G20" s="15">
        <v>0</v>
      </c>
      <c r="H20" s="15">
        <v>0</v>
      </c>
      <c r="I20" s="15">
        <v>0</v>
      </c>
      <c r="J20" s="14">
        <f t="shared" si="4"/>
        <v>0</v>
      </c>
      <c r="K20" s="15">
        <v>0</v>
      </c>
      <c r="L20" s="15">
        <v>0</v>
      </c>
      <c r="M20" s="15">
        <v>0</v>
      </c>
      <c r="N20" s="15">
        <v>0</v>
      </c>
      <c r="O20" s="14">
        <f t="shared" si="2"/>
        <v>1143200</v>
      </c>
    </row>
    <row r="21" spans="1:15" ht="41.4">
      <c r="A21" s="11" t="s">
        <v>43</v>
      </c>
      <c r="B21" s="11" t="s">
        <v>45</v>
      </c>
      <c r="C21" s="12" t="s">
        <v>44</v>
      </c>
      <c r="D21" s="13" t="s">
        <v>46</v>
      </c>
      <c r="E21" s="14">
        <f t="shared" si="3"/>
        <v>851430</v>
      </c>
      <c r="F21" s="15">
        <v>851430</v>
      </c>
      <c r="G21" s="15">
        <v>0</v>
      </c>
      <c r="H21" s="15">
        <v>0</v>
      </c>
      <c r="I21" s="15">
        <v>0</v>
      </c>
      <c r="J21" s="14">
        <f t="shared" si="4"/>
        <v>0</v>
      </c>
      <c r="K21" s="15">
        <v>0</v>
      </c>
      <c r="L21" s="15">
        <v>0</v>
      </c>
      <c r="M21" s="15">
        <v>0</v>
      </c>
      <c r="N21" s="15">
        <v>0</v>
      </c>
      <c r="O21" s="14">
        <f t="shared" si="2"/>
        <v>851430</v>
      </c>
    </row>
    <row r="22" spans="1:15" ht="27.6">
      <c r="A22" s="11" t="s">
        <v>47</v>
      </c>
      <c r="B22" s="11" t="s">
        <v>49</v>
      </c>
      <c r="C22" s="12" t="s">
        <v>48</v>
      </c>
      <c r="D22" s="13" t="s">
        <v>50</v>
      </c>
      <c r="E22" s="14">
        <f t="shared" si="3"/>
        <v>200000</v>
      </c>
      <c r="F22" s="15">
        <v>200000</v>
      </c>
      <c r="G22" s="15">
        <v>0</v>
      </c>
      <c r="H22" s="15">
        <v>0</v>
      </c>
      <c r="I22" s="15">
        <v>0</v>
      </c>
      <c r="J22" s="14">
        <f t="shared" si="4"/>
        <v>0</v>
      </c>
      <c r="K22" s="15">
        <v>0</v>
      </c>
      <c r="L22" s="15">
        <v>0</v>
      </c>
      <c r="M22" s="15">
        <v>0</v>
      </c>
      <c r="N22" s="15">
        <v>0</v>
      </c>
      <c r="O22" s="14">
        <f t="shared" si="2"/>
        <v>200000</v>
      </c>
    </row>
    <row r="23" spans="1:15" ht="41.4">
      <c r="A23" s="11" t="s">
        <v>51</v>
      </c>
      <c r="B23" s="11" t="s">
        <v>53</v>
      </c>
      <c r="C23" s="12" t="s">
        <v>52</v>
      </c>
      <c r="D23" s="13" t="s">
        <v>54</v>
      </c>
      <c r="E23" s="14">
        <f t="shared" si="3"/>
        <v>20900</v>
      </c>
      <c r="F23" s="15">
        <v>20900</v>
      </c>
      <c r="G23" s="15">
        <v>0</v>
      </c>
      <c r="H23" s="15">
        <v>0</v>
      </c>
      <c r="I23" s="15">
        <v>0</v>
      </c>
      <c r="J23" s="14">
        <f t="shared" si="4"/>
        <v>0</v>
      </c>
      <c r="K23" s="15">
        <v>0</v>
      </c>
      <c r="L23" s="15">
        <v>0</v>
      </c>
      <c r="M23" s="15">
        <v>0</v>
      </c>
      <c r="N23" s="15">
        <v>0</v>
      </c>
      <c r="O23" s="14">
        <f t="shared" si="2"/>
        <v>20900</v>
      </c>
    </row>
    <row r="24" spans="1:15" ht="55.2">
      <c r="A24" s="11" t="s">
        <v>55</v>
      </c>
      <c r="B24" s="11" t="s">
        <v>57</v>
      </c>
      <c r="C24" s="12" t="s">
        <v>56</v>
      </c>
      <c r="D24" s="13" t="s">
        <v>58</v>
      </c>
      <c r="E24" s="14">
        <f t="shared" si="3"/>
        <v>200000</v>
      </c>
      <c r="F24" s="15">
        <v>200000</v>
      </c>
      <c r="G24" s="15">
        <v>155700</v>
      </c>
      <c r="H24" s="15">
        <v>0</v>
      </c>
      <c r="I24" s="15">
        <v>0</v>
      </c>
      <c r="J24" s="14">
        <f t="shared" si="4"/>
        <v>0</v>
      </c>
      <c r="K24" s="15">
        <v>0</v>
      </c>
      <c r="L24" s="15">
        <v>0</v>
      </c>
      <c r="M24" s="15">
        <v>0</v>
      </c>
      <c r="N24" s="15">
        <v>0</v>
      </c>
      <c r="O24" s="14">
        <f t="shared" si="2"/>
        <v>200000</v>
      </c>
    </row>
    <row r="25" spans="1:15" ht="27.6">
      <c r="A25" s="11" t="s">
        <v>59</v>
      </c>
      <c r="B25" s="11" t="s">
        <v>61</v>
      </c>
      <c r="C25" s="12" t="s">
        <v>60</v>
      </c>
      <c r="D25" s="13" t="s">
        <v>62</v>
      </c>
      <c r="E25" s="14">
        <f t="shared" si="3"/>
        <v>28300</v>
      </c>
      <c r="F25" s="15">
        <v>28300</v>
      </c>
      <c r="G25" s="15">
        <v>0</v>
      </c>
      <c r="H25" s="15">
        <v>0</v>
      </c>
      <c r="I25" s="15">
        <v>0</v>
      </c>
      <c r="J25" s="14">
        <f t="shared" si="4"/>
        <v>0</v>
      </c>
      <c r="K25" s="15">
        <v>0</v>
      </c>
      <c r="L25" s="15">
        <v>0</v>
      </c>
      <c r="M25" s="15">
        <v>0</v>
      </c>
      <c r="N25" s="15">
        <v>0</v>
      </c>
      <c r="O25" s="14">
        <f t="shared" si="2"/>
        <v>28300</v>
      </c>
    </row>
    <row r="26" spans="1:15" ht="82.8">
      <c r="A26" s="11" t="s">
        <v>63</v>
      </c>
      <c r="B26" s="11" t="s">
        <v>64</v>
      </c>
      <c r="C26" s="12" t="s">
        <v>27</v>
      </c>
      <c r="D26" s="13" t="s">
        <v>65</v>
      </c>
      <c r="E26" s="14">
        <f t="shared" si="3"/>
        <v>163000</v>
      </c>
      <c r="F26" s="15">
        <v>163000</v>
      </c>
      <c r="G26" s="15">
        <v>0</v>
      </c>
      <c r="H26" s="15">
        <v>0</v>
      </c>
      <c r="I26" s="15">
        <v>0</v>
      </c>
      <c r="J26" s="14">
        <f t="shared" si="4"/>
        <v>0</v>
      </c>
      <c r="K26" s="15">
        <v>0</v>
      </c>
      <c r="L26" s="15">
        <v>0</v>
      </c>
      <c r="M26" s="15">
        <v>0</v>
      </c>
      <c r="N26" s="15">
        <v>0</v>
      </c>
      <c r="O26" s="14">
        <f t="shared" si="2"/>
        <v>163000</v>
      </c>
    </row>
    <row r="27" spans="1:15" ht="27.6">
      <c r="A27" s="11" t="s">
        <v>66</v>
      </c>
      <c r="B27" s="11" t="s">
        <v>68</v>
      </c>
      <c r="C27" s="12" t="s">
        <v>67</v>
      </c>
      <c r="D27" s="13" t="s">
        <v>69</v>
      </c>
      <c r="E27" s="14">
        <f t="shared" si="3"/>
        <v>100000</v>
      </c>
      <c r="F27" s="15">
        <v>100000</v>
      </c>
      <c r="G27" s="15">
        <v>0</v>
      </c>
      <c r="H27" s="15">
        <v>0</v>
      </c>
      <c r="I27" s="15">
        <v>0</v>
      </c>
      <c r="J27" s="14">
        <f t="shared" si="4"/>
        <v>0</v>
      </c>
      <c r="K27" s="15">
        <v>0</v>
      </c>
      <c r="L27" s="15">
        <v>0</v>
      </c>
      <c r="M27" s="15">
        <v>0</v>
      </c>
      <c r="N27" s="15">
        <v>0</v>
      </c>
      <c r="O27" s="14">
        <f t="shared" si="2"/>
        <v>100000</v>
      </c>
    </row>
    <row r="28" spans="1:15" ht="41.4">
      <c r="A28" s="11" t="s">
        <v>70</v>
      </c>
      <c r="B28" s="11" t="s">
        <v>72</v>
      </c>
      <c r="C28" s="12" t="s">
        <v>71</v>
      </c>
      <c r="D28" s="13" t="s">
        <v>73</v>
      </c>
      <c r="E28" s="14">
        <f t="shared" si="3"/>
        <v>107744.16</v>
      </c>
      <c r="F28" s="15">
        <v>107744.16</v>
      </c>
      <c r="G28" s="15">
        <v>70402.91</v>
      </c>
      <c r="H28" s="15">
        <v>9535.8799999999992</v>
      </c>
      <c r="I28" s="15">
        <v>0</v>
      </c>
      <c r="J28" s="14">
        <f t="shared" si="4"/>
        <v>0</v>
      </c>
      <c r="K28" s="15">
        <v>0</v>
      </c>
      <c r="L28" s="15">
        <v>0</v>
      </c>
      <c r="M28" s="15">
        <v>0</v>
      </c>
      <c r="N28" s="15">
        <v>0</v>
      </c>
      <c r="O28" s="14">
        <f t="shared" si="2"/>
        <v>107744.16</v>
      </c>
    </row>
    <row r="29" spans="1:15">
      <c r="A29" s="11" t="s">
        <v>74</v>
      </c>
      <c r="B29" s="11" t="s">
        <v>76</v>
      </c>
      <c r="C29" s="12" t="s">
        <v>75</v>
      </c>
      <c r="D29" s="13" t="s">
        <v>77</v>
      </c>
      <c r="E29" s="14">
        <f t="shared" si="3"/>
        <v>0</v>
      </c>
      <c r="F29" s="15">
        <v>0</v>
      </c>
      <c r="G29" s="15">
        <v>0</v>
      </c>
      <c r="H29" s="15">
        <v>0</v>
      </c>
      <c r="I29" s="15">
        <v>0</v>
      </c>
      <c r="J29" s="14">
        <f t="shared" si="4"/>
        <v>0</v>
      </c>
      <c r="K29" s="15">
        <v>0</v>
      </c>
      <c r="L29" s="15">
        <v>0</v>
      </c>
      <c r="M29" s="15">
        <v>0</v>
      </c>
      <c r="N29" s="15">
        <v>0</v>
      </c>
      <c r="O29" s="14">
        <f t="shared" si="2"/>
        <v>0</v>
      </c>
    </row>
    <row r="30" spans="1:15" ht="41.4">
      <c r="A30" s="11" t="s">
        <v>78</v>
      </c>
      <c r="B30" s="11" t="s">
        <v>80</v>
      </c>
      <c r="C30" s="12" t="s">
        <v>79</v>
      </c>
      <c r="D30" s="13" t="s">
        <v>81</v>
      </c>
      <c r="E30" s="14">
        <f t="shared" si="3"/>
        <v>0</v>
      </c>
      <c r="F30" s="15">
        <v>0</v>
      </c>
      <c r="G30" s="15">
        <v>0</v>
      </c>
      <c r="H30" s="15">
        <v>0</v>
      </c>
      <c r="I30" s="15">
        <v>0</v>
      </c>
      <c r="J30" s="14">
        <f t="shared" si="4"/>
        <v>0</v>
      </c>
      <c r="K30" s="15">
        <v>0</v>
      </c>
      <c r="L30" s="15">
        <v>0</v>
      </c>
      <c r="M30" s="15">
        <v>0</v>
      </c>
      <c r="N30" s="15">
        <v>0</v>
      </c>
      <c r="O30" s="14">
        <f t="shared" si="2"/>
        <v>0</v>
      </c>
    </row>
    <row r="31" spans="1:15" ht="27.6">
      <c r="A31" s="11" t="s">
        <v>82</v>
      </c>
      <c r="B31" s="11" t="s">
        <v>84</v>
      </c>
      <c r="C31" s="12" t="s">
        <v>83</v>
      </c>
      <c r="D31" s="13" t="s">
        <v>85</v>
      </c>
      <c r="E31" s="14">
        <f t="shared" si="3"/>
        <v>200000</v>
      </c>
      <c r="F31" s="15">
        <v>200000</v>
      </c>
      <c r="G31" s="15">
        <v>0</v>
      </c>
      <c r="H31" s="15">
        <v>0</v>
      </c>
      <c r="I31" s="15">
        <v>0</v>
      </c>
      <c r="J31" s="14">
        <f t="shared" si="4"/>
        <v>0</v>
      </c>
      <c r="K31" s="15">
        <v>0</v>
      </c>
      <c r="L31" s="15">
        <v>0</v>
      </c>
      <c r="M31" s="15">
        <v>0</v>
      </c>
      <c r="N31" s="15">
        <v>0</v>
      </c>
      <c r="O31" s="14">
        <f t="shared" si="2"/>
        <v>200000</v>
      </c>
    </row>
    <row r="32" spans="1:15">
      <c r="A32" s="11" t="s">
        <v>86</v>
      </c>
      <c r="B32" s="11" t="s">
        <v>87</v>
      </c>
      <c r="C32" s="12" t="s">
        <v>83</v>
      </c>
      <c r="D32" s="13" t="s">
        <v>88</v>
      </c>
      <c r="E32" s="14">
        <f t="shared" si="3"/>
        <v>2095000</v>
      </c>
      <c r="F32" s="15">
        <v>2095000</v>
      </c>
      <c r="G32" s="15">
        <v>54000</v>
      </c>
      <c r="H32" s="15">
        <v>210000</v>
      </c>
      <c r="I32" s="15">
        <v>0</v>
      </c>
      <c r="J32" s="14">
        <f t="shared" si="4"/>
        <v>100000</v>
      </c>
      <c r="K32" s="15">
        <v>100000</v>
      </c>
      <c r="L32" s="15">
        <v>0</v>
      </c>
      <c r="M32" s="15">
        <v>100000</v>
      </c>
      <c r="N32" s="15">
        <v>0</v>
      </c>
      <c r="O32" s="14">
        <f t="shared" si="2"/>
        <v>2195000</v>
      </c>
    </row>
    <row r="33" spans="1:17">
      <c r="A33" s="11" t="s">
        <v>89</v>
      </c>
      <c r="B33" s="11" t="s">
        <v>90</v>
      </c>
      <c r="C33" s="12" t="s">
        <v>83</v>
      </c>
      <c r="D33" s="13" t="s">
        <v>91</v>
      </c>
      <c r="E33" s="14">
        <f t="shared" si="3"/>
        <v>100000</v>
      </c>
      <c r="F33" s="15">
        <v>100000</v>
      </c>
      <c r="G33" s="15">
        <v>0</v>
      </c>
      <c r="H33" s="15">
        <v>0</v>
      </c>
      <c r="I33" s="15">
        <v>0</v>
      </c>
      <c r="J33" s="14">
        <f t="shared" si="4"/>
        <v>0</v>
      </c>
      <c r="K33" s="15">
        <v>0</v>
      </c>
      <c r="L33" s="15">
        <v>0</v>
      </c>
      <c r="M33" s="15">
        <v>0</v>
      </c>
      <c r="N33" s="15">
        <v>0</v>
      </c>
      <c r="O33" s="14">
        <f t="shared" si="2"/>
        <v>100000</v>
      </c>
    </row>
    <row r="34" spans="1:17" ht="27.6">
      <c r="A34" s="11" t="s">
        <v>92</v>
      </c>
      <c r="B34" s="11" t="s">
        <v>94</v>
      </c>
      <c r="C34" s="12" t="s">
        <v>93</v>
      </c>
      <c r="D34" s="13" t="s">
        <v>95</v>
      </c>
      <c r="E34" s="14">
        <f t="shared" si="3"/>
        <v>30000</v>
      </c>
      <c r="F34" s="15">
        <v>30000</v>
      </c>
      <c r="G34" s="15">
        <v>0</v>
      </c>
      <c r="H34" s="15">
        <v>0</v>
      </c>
      <c r="I34" s="15">
        <v>0</v>
      </c>
      <c r="J34" s="14">
        <f t="shared" si="4"/>
        <v>0</v>
      </c>
      <c r="K34" s="15">
        <v>0</v>
      </c>
      <c r="L34" s="15">
        <v>0</v>
      </c>
      <c r="M34" s="15">
        <v>0</v>
      </c>
      <c r="N34" s="15">
        <v>0</v>
      </c>
      <c r="O34" s="14">
        <f t="shared" si="2"/>
        <v>30000</v>
      </c>
    </row>
    <row r="35" spans="1:17">
      <c r="A35" s="11" t="s">
        <v>96</v>
      </c>
      <c r="B35" s="11" t="s">
        <v>98</v>
      </c>
      <c r="C35" s="12" t="s">
        <v>97</v>
      </c>
      <c r="D35" s="13" t="s">
        <v>99</v>
      </c>
      <c r="E35" s="14">
        <f t="shared" si="3"/>
        <v>1548700</v>
      </c>
      <c r="F35" s="15">
        <v>1548700</v>
      </c>
      <c r="G35" s="15">
        <v>0</v>
      </c>
      <c r="H35" s="15">
        <v>0</v>
      </c>
      <c r="I35" s="15">
        <v>0</v>
      </c>
      <c r="J35" s="14">
        <f t="shared" si="4"/>
        <v>0</v>
      </c>
      <c r="K35" s="15">
        <v>0</v>
      </c>
      <c r="L35" s="15">
        <v>0</v>
      </c>
      <c r="M35" s="15">
        <v>0</v>
      </c>
      <c r="N35" s="15">
        <v>0</v>
      </c>
      <c r="O35" s="14">
        <f t="shared" si="2"/>
        <v>1548700</v>
      </c>
    </row>
    <row r="36" spans="1:17">
      <c r="A36" s="11" t="s">
        <v>100</v>
      </c>
      <c r="B36" s="11" t="s">
        <v>102</v>
      </c>
      <c r="C36" s="12" t="s">
        <v>101</v>
      </c>
      <c r="D36" s="13" t="s">
        <v>103</v>
      </c>
      <c r="E36" s="14">
        <f t="shared" si="3"/>
        <v>0</v>
      </c>
      <c r="F36" s="15">
        <v>0</v>
      </c>
      <c r="G36" s="15">
        <v>0</v>
      </c>
      <c r="H36" s="15">
        <v>0</v>
      </c>
      <c r="I36" s="15">
        <v>0</v>
      </c>
      <c r="J36" s="14">
        <f t="shared" si="4"/>
        <v>0</v>
      </c>
      <c r="K36" s="15">
        <v>0</v>
      </c>
      <c r="L36" s="15">
        <v>0</v>
      </c>
      <c r="M36" s="15">
        <v>0</v>
      </c>
      <c r="N36" s="15">
        <v>0</v>
      </c>
      <c r="O36" s="14">
        <f t="shared" si="2"/>
        <v>0</v>
      </c>
    </row>
    <row r="37" spans="1:17" ht="27.6">
      <c r="A37" s="11" t="s">
        <v>104</v>
      </c>
      <c r="B37" s="11" t="s">
        <v>105</v>
      </c>
      <c r="C37" s="12" t="s">
        <v>101</v>
      </c>
      <c r="D37" s="13" t="s">
        <v>106</v>
      </c>
      <c r="E37" s="14">
        <f t="shared" si="3"/>
        <v>0</v>
      </c>
      <c r="F37" s="15">
        <v>0</v>
      </c>
      <c r="G37" s="15">
        <v>0</v>
      </c>
      <c r="H37" s="15">
        <v>0</v>
      </c>
      <c r="I37" s="15">
        <v>0</v>
      </c>
      <c r="J37" s="14">
        <f t="shared" si="4"/>
        <v>3317134</v>
      </c>
      <c r="K37" s="15">
        <v>0</v>
      </c>
      <c r="L37" s="15">
        <v>0</v>
      </c>
      <c r="M37" s="15">
        <v>0</v>
      </c>
      <c r="N37" s="15">
        <v>3317134</v>
      </c>
      <c r="O37" s="14">
        <f t="shared" si="2"/>
        <v>3317134</v>
      </c>
    </row>
    <row r="38" spans="1:17" ht="41.4">
      <c r="A38" s="11" t="s">
        <v>107</v>
      </c>
      <c r="B38" s="11" t="s">
        <v>109</v>
      </c>
      <c r="C38" s="12" t="s">
        <v>108</v>
      </c>
      <c r="D38" s="13" t="s">
        <v>110</v>
      </c>
      <c r="E38" s="14">
        <f t="shared" si="3"/>
        <v>0</v>
      </c>
      <c r="F38" s="15">
        <v>0</v>
      </c>
      <c r="G38" s="15">
        <v>0</v>
      </c>
      <c r="H38" s="15">
        <v>0</v>
      </c>
      <c r="I38" s="15">
        <v>0</v>
      </c>
      <c r="J38" s="14">
        <f t="shared" si="4"/>
        <v>2657359.27</v>
      </c>
      <c r="K38" s="15">
        <v>0</v>
      </c>
      <c r="L38" s="15">
        <v>0</v>
      </c>
      <c r="M38" s="15">
        <v>0</v>
      </c>
      <c r="N38" s="15">
        <v>2657359.27</v>
      </c>
      <c r="O38" s="14">
        <f t="shared" si="2"/>
        <v>2657359.27</v>
      </c>
    </row>
    <row r="39" spans="1:17" ht="41.4">
      <c r="A39" s="11" t="s">
        <v>111</v>
      </c>
      <c r="B39" s="11" t="s">
        <v>113</v>
      </c>
      <c r="C39" s="12" t="s">
        <v>112</v>
      </c>
      <c r="D39" s="13" t="s">
        <v>114</v>
      </c>
      <c r="E39" s="14">
        <f t="shared" si="3"/>
        <v>1680700</v>
      </c>
      <c r="F39" s="15">
        <v>1680700</v>
      </c>
      <c r="G39" s="15">
        <v>0</v>
      </c>
      <c r="H39" s="15">
        <v>0</v>
      </c>
      <c r="I39" s="15">
        <v>0</v>
      </c>
      <c r="J39" s="14">
        <f t="shared" si="4"/>
        <v>3246600</v>
      </c>
      <c r="K39" s="15">
        <v>0</v>
      </c>
      <c r="L39" s="15">
        <v>0</v>
      </c>
      <c r="M39" s="15">
        <v>0</v>
      </c>
      <c r="N39" s="15">
        <v>3246600</v>
      </c>
      <c r="O39" s="14">
        <f t="shared" si="2"/>
        <v>4927300</v>
      </c>
    </row>
    <row r="40" spans="1:17" ht="27.6">
      <c r="A40" s="11" t="s">
        <v>115</v>
      </c>
      <c r="B40" s="11" t="s">
        <v>116</v>
      </c>
      <c r="C40" s="12" t="s">
        <v>108</v>
      </c>
      <c r="D40" s="13" t="s">
        <v>117</v>
      </c>
      <c r="E40" s="14">
        <f t="shared" si="3"/>
        <v>5500</v>
      </c>
      <c r="F40" s="15">
        <v>5500</v>
      </c>
      <c r="G40" s="15">
        <v>0</v>
      </c>
      <c r="H40" s="15">
        <v>0</v>
      </c>
      <c r="I40" s="15">
        <v>0</v>
      </c>
      <c r="J40" s="14">
        <f t="shared" si="4"/>
        <v>0</v>
      </c>
      <c r="K40" s="15">
        <v>0</v>
      </c>
      <c r="L40" s="15">
        <v>0</v>
      </c>
      <c r="M40" s="15">
        <v>0</v>
      </c>
      <c r="N40" s="15">
        <v>0</v>
      </c>
      <c r="O40" s="14">
        <f t="shared" si="2"/>
        <v>5500</v>
      </c>
    </row>
    <row r="41" spans="1:17" ht="96.6">
      <c r="A41" s="11" t="s">
        <v>118</v>
      </c>
      <c r="B41" s="11" t="s">
        <v>119</v>
      </c>
      <c r="C41" s="12" t="s">
        <v>108</v>
      </c>
      <c r="D41" s="13" t="s">
        <v>120</v>
      </c>
      <c r="E41" s="14">
        <f t="shared" si="3"/>
        <v>0</v>
      </c>
      <c r="F41" s="15">
        <v>0</v>
      </c>
      <c r="G41" s="15">
        <v>0</v>
      </c>
      <c r="H41" s="15">
        <v>0</v>
      </c>
      <c r="I41" s="15">
        <v>0</v>
      </c>
      <c r="J41" s="14">
        <f t="shared" si="4"/>
        <v>80000</v>
      </c>
      <c r="K41" s="15">
        <v>80000</v>
      </c>
      <c r="L41" s="15">
        <v>0</v>
      </c>
      <c r="M41" s="15">
        <v>0</v>
      </c>
      <c r="N41" s="15">
        <v>0</v>
      </c>
      <c r="O41" s="14">
        <f t="shared" si="2"/>
        <v>80000</v>
      </c>
    </row>
    <row r="42" spans="1:17" ht="27.6">
      <c r="A42" s="11" t="s">
        <v>121</v>
      </c>
      <c r="B42" s="11" t="s">
        <v>123</v>
      </c>
      <c r="C42" s="12" t="s">
        <v>122</v>
      </c>
      <c r="D42" s="13" t="s">
        <v>124</v>
      </c>
      <c r="E42" s="14">
        <f t="shared" si="3"/>
        <v>0</v>
      </c>
      <c r="F42" s="15">
        <v>0</v>
      </c>
      <c r="G42" s="15">
        <v>0</v>
      </c>
      <c r="H42" s="15">
        <v>0</v>
      </c>
      <c r="I42" s="15">
        <v>0</v>
      </c>
      <c r="J42" s="14">
        <f t="shared" si="4"/>
        <v>7500</v>
      </c>
      <c r="K42" s="15">
        <v>7500</v>
      </c>
      <c r="L42" s="15">
        <v>0</v>
      </c>
      <c r="M42" s="15">
        <v>0</v>
      </c>
      <c r="N42" s="15">
        <v>0</v>
      </c>
      <c r="O42" s="14">
        <f t="shared" si="2"/>
        <v>7500</v>
      </c>
    </row>
    <row r="43" spans="1:17">
      <c r="A43" s="6" t="s">
        <v>125</v>
      </c>
      <c r="B43" s="7"/>
      <c r="C43" s="8"/>
      <c r="D43" s="9" t="s">
        <v>128</v>
      </c>
      <c r="E43" s="10">
        <f>E44</f>
        <v>26185624.390000001</v>
      </c>
      <c r="F43" s="10">
        <f t="shared" ref="F43:O43" si="5">F44</f>
        <v>26185624.390000001</v>
      </c>
      <c r="G43" s="10">
        <f t="shared" si="5"/>
        <v>17713408.110000003</v>
      </c>
      <c r="H43" s="10">
        <f t="shared" si="5"/>
        <v>2750015.6300000004</v>
      </c>
      <c r="I43" s="10">
        <f t="shared" si="5"/>
        <v>0</v>
      </c>
      <c r="J43" s="10">
        <f t="shared" si="5"/>
        <v>1881982.51</v>
      </c>
      <c r="K43" s="10">
        <f t="shared" si="5"/>
        <v>595982.51</v>
      </c>
      <c r="L43" s="10">
        <f t="shared" si="5"/>
        <v>0</v>
      </c>
      <c r="M43" s="10">
        <f t="shared" si="5"/>
        <v>50000</v>
      </c>
      <c r="N43" s="10">
        <f t="shared" si="5"/>
        <v>1286000</v>
      </c>
      <c r="O43" s="10">
        <f t="shared" si="5"/>
        <v>28067606.900000002</v>
      </c>
      <c r="Q43" s="9"/>
    </row>
    <row r="44" spans="1:17" ht="27.6">
      <c r="A44" s="6" t="s">
        <v>127</v>
      </c>
      <c r="B44" s="7"/>
      <c r="C44" s="8"/>
      <c r="D44" s="9" t="s">
        <v>126</v>
      </c>
      <c r="E44" s="10">
        <f>SUM(E45:E53)</f>
        <v>26185624.390000001</v>
      </c>
      <c r="F44" s="10">
        <f t="shared" ref="F44:O44" si="6">SUM(F45:F53)</f>
        <v>26185624.390000001</v>
      </c>
      <c r="G44" s="10">
        <f t="shared" si="6"/>
        <v>17713408.110000003</v>
      </c>
      <c r="H44" s="10">
        <f t="shared" si="6"/>
        <v>2750015.6300000004</v>
      </c>
      <c r="I44" s="10">
        <f t="shared" si="6"/>
        <v>0</v>
      </c>
      <c r="J44" s="10">
        <f t="shared" si="6"/>
        <v>1881982.51</v>
      </c>
      <c r="K44" s="10">
        <f t="shared" si="6"/>
        <v>595982.51</v>
      </c>
      <c r="L44" s="10">
        <f t="shared" si="6"/>
        <v>0</v>
      </c>
      <c r="M44" s="10">
        <f t="shared" si="6"/>
        <v>50000</v>
      </c>
      <c r="N44" s="10">
        <f t="shared" si="6"/>
        <v>1286000</v>
      </c>
      <c r="O44" s="10">
        <f t="shared" si="6"/>
        <v>28067606.900000002</v>
      </c>
    </row>
    <row r="45" spans="1:17" ht="41.4">
      <c r="A45" s="11" t="s">
        <v>129</v>
      </c>
      <c r="B45" s="11" t="s">
        <v>130</v>
      </c>
      <c r="C45" s="12" t="s">
        <v>22</v>
      </c>
      <c r="D45" s="13" t="s">
        <v>131</v>
      </c>
      <c r="E45" s="14">
        <f t="shared" ref="E45:E53" si="7">F45+I45</f>
        <v>1601000</v>
      </c>
      <c r="F45" s="15">
        <v>1601000</v>
      </c>
      <c r="G45" s="15">
        <v>1230000</v>
      </c>
      <c r="H45" s="15">
        <v>0</v>
      </c>
      <c r="I45" s="15">
        <v>0</v>
      </c>
      <c r="J45" s="14">
        <f t="shared" ref="J45:J53" si="8">K45+N45</f>
        <v>50000</v>
      </c>
      <c r="K45" s="15">
        <v>0</v>
      </c>
      <c r="L45" s="15">
        <v>0</v>
      </c>
      <c r="M45" s="15">
        <v>0</v>
      </c>
      <c r="N45" s="15">
        <v>50000</v>
      </c>
      <c r="O45" s="14">
        <f t="shared" ref="O45:O53" si="9">E45+J45</f>
        <v>1651000</v>
      </c>
    </row>
    <row r="46" spans="1:17">
      <c r="A46" s="11" t="s">
        <v>132</v>
      </c>
      <c r="B46" s="11" t="s">
        <v>27</v>
      </c>
      <c r="C46" s="12" t="s">
        <v>26</v>
      </c>
      <c r="D46" s="13" t="s">
        <v>28</v>
      </c>
      <c r="E46" s="14">
        <f t="shared" si="7"/>
        <v>2387681</v>
      </c>
      <c r="F46" s="15">
        <v>2387681</v>
      </c>
      <c r="G46" s="15">
        <v>1562382.16</v>
      </c>
      <c r="H46" s="15">
        <v>192933.2</v>
      </c>
      <c r="I46" s="15">
        <v>0</v>
      </c>
      <c r="J46" s="14">
        <f t="shared" si="8"/>
        <v>124077.81</v>
      </c>
      <c r="K46" s="15">
        <v>124077.81</v>
      </c>
      <c r="L46" s="15">
        <v>0</v>
      </c>
      <c r="M46" s="15">
        <v>0</v>
      </c>
      <c r="N46" s="15">
        <v>0</v>
      </c>
      <c r="O46" s="14">
        <f t="shared" si="9"/>
        <v>2511758.81</v>
      </c>
    </row>
    <row r="47" spans="1:17" ht="27.6">
      <c r="A47" s="11" t="s">
        <v>133</v>
      </c>
      <c r="B47" s="11" t="s">
        <v>31</v>
      </c>
      <c r="C47" s="12" t="s">
        <v>30</v>
      </c>
      <c r="D47" s="13" t="s">
        <v>32</v>
      </c>
      <c r="E47" s="14">
        <f t="shared" si="7"/>
        <v>7808111.75</v>
      </c>
      <c r="F47" s="15">
        <v>7808111.75</v>
      </c>
      <c r="G47" s="15">
        <v>3632373.06</v>
      </c>
      <c r="H47" s="15">
        <v>2476618.31</v>
      </c>
      <c r="I47" s="15">
        <v>0</v>
      </c>
      <c r="J47" s="14">
        <f t="shared" si="8"/>
        <v>471904.69999999995</v>
      </c>
      <c r="K47" s="15">
        <v>471904.69999999995</v>
      </c>
      <c r="L47" s="15">
        <v>0</v>
      </c>
      <c r="M47" s="15">
        <v>50000</v>
      </c>
      <c r="N47" s="15">
        <v>0</v>
      </c>
      <c r="O47" s="14">
        <f t="shared" si="9"/>
        <v>8280016.4500000002</v>
      </c>
    </row>
    <row r="48" spans="1:17" ht="27.6">
      <c r="A48" s="11" t="s">
        <v>134</v>
      </c>
      <c r="B48" s="11" t="s">
        <v>34</v>
      </c>
      <c r="C48" s="12" t="s">
        <v>30</v>
      </c>
      <c r="D48" s="13" t="s">
        <v>32</v>
      </c>
      <c r="E48" s="14">
        <f t="shared" si="7"/>
        <v>12713355.800000001</v>
      </c>
      <c r="F48" s="15">
        <v>12713355.800000001</v>
      </c>
      <c r="G48" s="15">
        <v>10390855.800000001</v>
      </c>
      <c r="H48" s="15">
        <v>0</v>
      </c>
      <c r="I48" s="15">
        <v>0</v>
      </c>
      <c r="J48" s="14">
        <f t="shared" si="8"/>
        <v>0</v>
      </c>
      <c r="K48" s="15">
        <v>0</v>
      </c>
      <c r="L48" s="15">
        <v>0</v>
      </c>
      <c r="M48" s="15">
        <v>0</v>
      </c>
      <c r="N48" s="15">
        <v>0</v>
      </c>
      <c r="O48" s="14">
        <f t="shared" si="9"/>
        <v>12713355.800000001</v>
      </c>
    </row>
    <row r="49" spans="1:15" ht="55.2">
      <c r="A49" s="11" t="s">
        <v>135</v>
      </c>
      <c r="B49" s="11" t="s">
        <v>37</v>
      </c>
      <c r="C49" s="12" t="s">
        <v>36</v>
      </c>
      <c r="D49" s="13" t="s">
        <v>38</v>
      </c>
      <c r="E49" s="14">
        <f t="shared" si="7"/>
        <v>30720</v>
      </c>
      <c r="F49" s="15">
        <v>30720</v>
      </c>
      <c r="G49" s="15">
        <v>25200</v>
      </c>
      <c r="H49" s="15">
        <v>0</v>
      </c>
      <c r="I49" s="15">
        <v>0</v>
      </c>
      <c r="J49" s="14">
        <f t="shared" si="8"/>
        <v>10400</v>
      </c>
      <c r="K49" s="15">
        <v>0</v>
      </c>
      <c r="L49" s="15">
        <v>0</v>
      </c>
      <c r="M49" s="15">
        <v>0</v>
      </c>
      <c r="N49" s="15">
        <v>10400</v>
      </c>
      <c r="O49" s="14">
        <f t="shared" si="9"/>
        <v>41120</v>
      </c>
    </row>
    <row r="50" spans="1:15" ht="41.4">
      <c r="A50" s="11" t="s">
        <v>136</v>
      </c>
      <c r="B50" s="11" t="s">
        <v>72</v>
      </c>
      <c r="C50" s="12" t="s">
        <v>71</v>
      </c>
      <c r="D50" s="13" t="s">
        <v>73</v>
      </c>
      <c r="E50" s="14">
        <f t="shared" si="7"/>
        <v>1284755.8400000001</v>
      </c>
      <c r="F50" s="15">
        <v>1284755.8400000001</v>
      </c>
      <c r="G50" s="15">
        <v>872597.09</v>
      </c>
      <c r="H50" s="15">
        <v>80464.12</v>
      </c>
      <c r="I50" s="15">
        <v>0</v>
      </c>
      <c r="J50" s="14">
        <f t="shared" si="8"/>
        <v>0</v>
      </c>
      <c r="K50" s="15">
        <v>0</v>
      </c>
      <c r="L50" s="15">
        <v>0</v>
      </c>
      <c r="M50" s="15">
        <v>0</v>
      </c>
      <c r="N50" s="15">
        <v>0</v>
      </c>
      <c r="O50" s="14">
        <f t="shared" si="9"/>
        <v>1284755.8400000001</v>
      </c>
    </row>
    <row r="51" spans="1:15">
      <c r="A51" s="11" t="s">
        <v>137</v>
      </c>
      <c r="B51" s="11" t="s">
        <v>76</v>
      </c>
      <c r="C51" s="12" t="s">
        <v>75</v>
      </c>
      <c r="D51" s="13" t="s">
        <v>77</v>
      </c>
      <c r="E51" s="14">
        <f t="shared" si="7"/>
        <v>20000</v>
      </c>
      <c r="F51" s="15">
        <v>20000</v>
      </c>
      <c r="G51" s="15">
        <v>0</v>
      </c>
      <c r="H51" s="15">
        <v>0</v>
      </c>
      <c r="I51" s="15">
        <v>0</v>
      </c>
      <c r="J51" s="14">
        <f t="shared" si="8"/>
        <v>0</v>
      </c>
      <c r="K51" s="15">
        <v>0</v>
      </c>
      <c r="L51" s="15">
        <v>0</v>
      </c>
      <c r="M51" s="15">
        <v>0</v>
      </c>
      <c r="N51" s="15">
        <v>0</v>
      </c>
      <c r="O51" s="14">
        <f t="shared" si="9"/>
        <v>20000</v>
      </c>
    </row>
    <row r="52" spans="1:15" ht="41.4">
      <c r="A52" s="11" t="s">
        <v>138</v>
      </c>
      <c r="B52" s="11" t="s">
        <v>80</v>
      </c>
      <c r="C52" s="12" t="s">
        <v>79</v>
      </c>
      <c r="D52" s="13" t="s">
        <v>81</v>
      </c>
      <c r="E52" s="14">
        <f t="shared" si="7"/>
        <v>340000</v>
      </c>
      <c r="F52" s="15">
        <v>340000</v>
      </c>
      <c r="G52" s="15">
        <v>0</v>
      </c>
      <c r="H52" s="15">
        <v>0</v>
      </c>
      <c r="I52" s="15">
        <v>0</v>
      </c>
      <c r="J52" s="14">
        <f t="shared" si="8"/>
        <v>0</v>
      </c>
      <c r="K52" s="15">
        <v>0</v>
      </c>
      <c r="L52" s="15">
        <v>0</v>
      </c>
      <c r="M52" s="15">
        <v>0</v>
      </c>
      <c r="N52" s="15">
        <v>0</v>
      </c>
      <c r="O52" s="14">
        <f t="shared" si="9"/>
        <v>340000</v>
      </c>
    </row>
    <row r="53" spans="1:15">
      <c r="A53" s="11" t="s">
        <v>139</v>
      </c>
      <c r="B53" s="11" t="s">
        <v>102</v>
      </c>
      <c r="C53" s="12" t="s">
        <v>101</v>
      </c>
      <c r="D53" s="13" t="s">
        <v>103</v>
      </c>
      <c r="E53" s="14">
        <f t="shared" si="7"/>
        <v>0</v>
      </c>
      <c r="F53" s="15">
        <v>0</v>
      </c>
      <c r="G53" s="15">
        <v>0</v>
      </c>
      <c r="H53" s="15">
        <v>0</v>
      </c>
      <c r="I53" s="15">
        <v>0</v>
      </c>
      <c r="J53" s="14">
        <f t="shared" si="8"/>
        <v>1225600</v>
      </c>
      <c r="K53" s="15">
        <v>0</v>
      </c>
      <c r="L53" s="15">
        <v>0</v>
      </c>
      <c r="M53" s="15">
        <v>0</v>
      </c>
      <c r="N53" s="15">
        <v>1225600</v>
      </c>
      <c r="O53" s="14">
        <f t="shared" si="9"/>
        <v>1225600</v>
      </c>
    </row>
    <row r="54" spans="1:15">
      <c r="A54" s="6" t="s">
        <v>140</v>
      </c>
      <c r="B54" s="7"/>
      <c r="C54" s="8"/>
      <c r="D54" s="9" t="s">
        <v>141</v>
      </c>
      <c r="E54" s="10">
        <f>E55</f>
        <v>2711220</v>
      </c>
      <c r="F54" s="10">
        <f t="shared" ref="F54:O54" si="10">F55</f>
        <v>2711220</v>
      </c>
      <c r="G54" s="10">
        <f t="shared" si="10"/>
        <v>1090000</v>
      </c>
      <c r="H54" s="10">
        <f t="shared" si="10"/>
        <v>0</v>
      </c>
      <c r="I54" s="10">
        <f t="shared" si="10"/>
        <v>0</v>
      </c>
      <c r="J54" s="10">
        <f t="shared" si="10"/>
        <v>0</v>
      </c>
      <c r="K54" s="10">
        <f t="shared" si="10"/>
        <v>0</v>
      </c>
      <c r="L54" s="10">
        <f t="shared" si="10"/>
        <v>0</v>
      </c>
      <c r="M54" s="10">
        <f t="shared" si="10"/>
        <v>0</v>
      </c>
      <c r="N54" s="10">
        <f t="shared" si="10"/>
        <v>0</v>
      </c>
      <c r="O54" s="10">
        <f t="shared" si="10"/>
        <v>2711220</v>
      </c>
    </row>
    <row r="55" spans="1:15" ht="27.6">
      <c r="A55" s="6" t="s">
        <v>142</v>
      </c>
      <c r="B55" s="7"/>
      <c r="C55" s="8"/>
      <c r="D55" s="9" t="s">
        <v>143</v>
      </c>
      <c r="E55" s="10">
        <f>SUM(E56:E58)</f>
        <v>2711220</v>
      </c>
      <c r="F55" s="10">
        <f t="shared" ref="F55:O55" si="11">SUM(F56:F58)</f>
        <v>2711220</v>
      </c>
      <c r="G55" s="10">
        <f t="shared" si="11"/>
        <v>1090000</v>
      </c>
      <c r="H55" s="10">
        <f t="shared" si="11"/>
        <v>0</v>
      </c>
      <c r="I55" s="10">
        <f t="shared" si="11"/>
        <v>0</v>
      </c>
      <c r="J55" s="10">
        <f t="shared" si="11"/>
        <v>0</v>
      </c>
      <c r="K55" s="10">
        <f t="shared" si="11"/>
        <v>0</v>
      </c>
      <c r="L55" s="10">
        <f t="shared" si="11"/>
        <v>0</v>
      </c>
      <c r="M55" s="10">
        <f t="shared" si="11"/>
        <v>0</v>
      </c>
      <c r="N55" s="10">
        <f t="shared" si="11"/>
        <v>0</v>
      </c>
      <c r="O55" s="10">
        <f t="shared" si="11"/>
        <v>2711220</v>
      </c>
    </row>
    <row r="56" spans="1:15" ht="41.4">
      <c r="A56" s="11" t="s">
        <v>144</v>
      </c>
      <c r="B56" s="11" t="s">
        <v>130</v>
      </c>
      <c r="C56" s="12" t="s">
        <v>22</v>
      </c>
      <c r="D56" s="13" t="s">
        <v>131</v>
      </c>
      <c r="E56" s="14">
        <f t="shared" ref="E56:E58" si="12">F56+I56</f>
        <v>1377800</v>
      </c>
      <c r="F56" s="15">
        <v>1377800</v>
      </c>
      <c r="G56" s="15">
        <v>1090000</v>
      </c>
      <c r="H56" s="15">
        <v>0</v>
      </c>
      <c r="I56" s="15">
        <v>0</v>
      </c>
      <c r="J56" s="14">
        <f t="shared" ref="J56:J58" si="13">K56+N56</f>
        <v>0</v>
      </c>
      <c r="K56" s="15">
        <v>0</v>
      </c>
      <c r="L56" s="15">
        <v>0</v>
      </c>
      <c r="M56" s="15">
        <v>0</v>
      </c>
      <c r="N56" s="15">
        <v>0</v>
      </c>
      <c r="O56" s="14">
        <f>E56+J56</f>
        <v>1377800</v>
      </c>
    </row>
    <row r="57" spans="1:15">
      <c r="A57" s="11" t="s">
        <v>145</v>
      </c>
      <c r="B57" s="11" t="s">
        <v>147</v>
      </c>
      <c r="C57" s="12" t="s">
        <v>146</v>
      </c>
      <c r="D57" s="13" t="s">
        <v>148</v>
      </c>
      <c r="E57" s="14">
        <f t="shared" si="12"/>
        <v>460000</v>
      </c>
      <c r="F57" s="15">
        <v>460000</v>
      </c>
      <c r="G57" s="15">
        <v>0</v>
      </c>
      <c r="H57" s="15">
        <v>0</v>
      </c>
      <c r="I57" s="15">
        <v>0</v>
      </c>
      <c r="J57" s="14">
        <f t="shared" si="13"/>
        <v>0</v>
      </c>
      <c r="K57" s="15">
        <v>0</v>
      </c>
      <c r="L57" s="15">
        <v>0</v>
      </c>
      <c r="M57" s="15">
        <v>0</v>
      </c>
      <c r="N57" s="15">
        <v>0</v>
      </c>
      <c r="O57" s="14">
        <f>E57+J57</f>
        <v>460000</v>
      </c>
    </row>
    <row r="58" spans="1:15">
      <c r="A58" s="11" t="s">
        <v>149</v>
      </c>
      <c r="B58" s="11" t="s">
        <v>150</v>
      </c>
      <c r="C58" s="12" t="s">
        <v>147</v>
      </c>
      <c r="D58" s="13" t="s">
        <v>151</v>
      </c>
      <c r="E58" s="14">
        <f t="shared" si="12"/>
        <v>873420</v>
      </c>
      <c r="F58" s="15">
        <v>873420</v>
      </c>
      <c r="G58" s="15">
        <v>0</v>
      </c>
      <c r="H58" s="15">
        <v>0</v>
      </c>
      <c r="I58" s="15">
        <v>0</v>
      </c>
      <c r="J58" s="14">
        <f t="shared" si="13"/>
        <v>0</v>
      </c>
      <c r="K58" s="15">
        <v>0</v>
      </c>
      <c r="L58" s="15">
        <v>0</v>
      </c>
      <c r="M58" s="15">
        <v>0</v>
      </c>
      <c r="N58" s="15">
        <v>0</v>
      </c>
      <c r="O58" s="14">
        <f>E58+J58</f>
        <v>873420</v>
      </c>
    </row>
    <row r="59" spans="1:15">
      <c r="A59" s="16" t="s">
        <v>152</v>
      </c>
      <c r="B59" s="17" t="s">
        <v>152</v>
      </c>
      <c r="C59" s="18" t="s">
        <v>152</v>
      </c>
      <c r="D59" s="19" t="s">
        <v>153</v>
      </c>
      <c r="E59" s="10">
        <f>E13+E43+E54</f>
        <v>50386115</v>
      </c>
      <c r="F59" s="10">
        <v>50241070</v>
      </c>
      <c r="G59" s="10">
        <v>28009200</v>
      </c>
      <c r="H59" s="10">
        <v>4224600</v>
      </c>
      <c r="I59" s="10">
        <v>0</v>
      </c>
      <c r="J59" s="10">
        <v>11455493.27</v>
      </c>
      <c r="K59" s="10">
        <v>848400</v>
      </c>
      <c r="L59" s="10">
        <v>0</v>
      </c>
      <c r="M59" s="10">
        <v>150000</v>
      </c>
      <c r="N59" s="10">
        <v>10607093.27</v>
      </c>
      <c r="O59" s="10">
        <f>E59+J59</f>
        <v>61841608.269999996</v>
      </c>
    </row>
    <row r="62" spans="1:15">
      <c r="B62" s="3" t="s">
        <v>154</v>
      </c>
      <c r="I62" s="3" t="s">
        <v>155</v>
      </c>
    </row>
  </sheetData>
  <mergeCells count="23">
    <mergeCell ref="B8:B11"/>
    <mergeCell ref="C8:C11"/>
    <mergeCell ref="D8:D11"/>
    <mergeCell ref="E8:I8"/>
    <mergeCell ref="E9:E11"/>
    <mergeCell ref="F9:F11"/>
    <mergeCell ref="G9:H9"/>
    <mergeCell ref="N9:N11"/>
    <mergeCell ref="O8:O11"/>
    <mergeCell ref="L2:N2"/>
    <mergeCell ref="L1:N1"/>
    <mergeCell ref="G10:G11"/>
    <mergeCell ref="H10:H11"/>
    <mergeCell ref="I9:I11"/>
    <mergeCell ref="J8:N8"/>
    <mergeCell ref="J9:J11"/>
    <mergeCell ref="K9:K11"/>
    <mergeCell ref="L9:M9"/>
    <mergeCell ref="L10:L11"/>
    <mergeCell ref="M10:M11"/>
    <mergeCell ref="A4:O4"/>
    <mergeCell ref="A5:O5"/>
    <mergeCell ref="A8:A11"/>
  </mergeCells>
  <pageMargins left="0.4" right="0.196850393700787" top="0.39370078740157499" bottom="0.196850393700787" header="0" footer="0"/>
  <pageSetup paperSize="9" scale="62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Krokoz™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Bux_fv</dc:creator>
  <cp:lastModifiedBy>User</cp:lastModifiedBy>
  <cp:lastPrinted>2022-02-14T12:17:02Z</cp:lastPrinted>
  <dcterms:created xsi:type="dcterms:W3CDTF">2022-02-14T09:37:22Z</dcterms:created>
  <dcterms:modified xsi:type="dcterms:W3CDTF">2022-02-14T12:18:03Z</dcterms:modified>
</cp:coreProperties>
</file>