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960" yWindow="690" windowWidth="20370" windowHeight="11520"/>
  </bookViews>
  <sheets>
    <sheet name="дод.7" sheetId="1" r:id="rId1"/>
  </sheets>
  <externalReferences>
    <externalReference r:id="rId2"/>
  </externalReferences>
  <definedNames>
    <definedName name="_xlnm.Print_Titles" localSheetId="0">дод.7!$4:$4</definedName>
    <definedName name="_xlnm.Print_Area" localSheetId="0">дод.7!$B$1:$I$45</definedName>
  </definedNames>
  <calcPr calcId="145621"/>
</workbook>
</file>

<file path=xl/calcChain.xml><?xml version="1.0" encoding="utf-8"?>
<calcChain xmlns="http://schemas.openxmlformats.org/spreadsheetml/2006/main">
  <c r="H27" i="1" l="1"/>
  <c r="H44" i="1" s="1"/>
  <c r="G27" i="1"/>
  <c r="G44" i="1" s="1"/>
  <c r="I23" i="1"/>
  <c r="H39" i="1"/>
  <c r="G39" i="1"/>
  <c r="I31" i="1"/>
  <c r="I32" i="1"/>
  <c r="I33" i="1"/>
  <c r="I34" i="1"/>
  <c r="I35" i="1"/>
  <c r="I36" i="1"/>
  <c r="I37" i="1"/>
  <c r="I38" i="1"/>
  <c r="I30" i="1"/>
  <c r="H43" i="1"/>
  <c r="I43" i="1"/>
  <c r="G43" i="1"/>
  <c r="I39" i="1" l="1"/>
  <c r="I25" i="1"/>
  <c r="I26" i="1" l="1"/>
  <c r="I24" i="1" l="1"/>
  <c r="I22" i="1"/>
  <c r="I21" i="1"/>
  <c r="I20" i="1"/>
  <c r="I9" i="1"/>
  <c r="I8" i="1" l="1"/>
  <c r="I17" i="1" l="1"/>
  <c r="I19" i="1" l="1"/>
  <c r="I18" i="1" l="1"/>
  <c r="I16" i="1" l="1"/>
  <c r="I14" i="1"/>
  <c r="I15" i="1"/>
  <c r="E12" i="1" l="1"/>
  <c r="I13" i="1" l="1"/>
  <c r="E13" i="1"/>
  <c r="D13" i="1"/>
  <c r="C13" i="1"/>
  <c r="B13" i="1"/>
  <c r="I12" i="1"/>
  <c r="D12" i="1"/>
  <c r="C12" i="1"/>
  <c r="B12" i="1"/>
  <c r="I11" i="1"/>
  <c r="E11" i="1"/>
  <c r="D11" i="1"/>
  <c r="C11" i="1"/>
  <c r="B11" i="1"/>
  <c r="I10" i="1"/>
  <c r="E10" i="1"/>
  <c r="D10" i="1"/>
  <c r="C10" i="1"/>
  <c r="B10" i="1"/>
  <c r="I7" i="1"/>
  <c r="E7" i="1"/>
  <c r="D7" i="1"/>
  <c r="C7" i="1"/>
  <c r="B7" i="1"/>
  <c r="I27" i="1" l="1"/>
  <c r="I44" i="1" s="1"/>
</calcChain>
</file>

<file path=xl/sharedStrings.xml><?xml version="1.0" encoding="utf-8"?>
<sst xmlns="http://schemas.openxmlformats.org/spreadsheetml/2006/main" count="130" uniqueCount="102">
  <si>
    <t>грн.</t>
  </si>
  <si>
    <r>
      <t>Код програмної класифікації видатків та кредитування місцевих бюджетів</t>
    </r>
    <r>
      <rPr>
        <b/>
        <vertAlign val="superscript"/>
        <sz val="10"/>
        <rFont val="Times New Roman"/>
        <family val="1"/>
        <charset val="204"/>
      </rPr>
      <t>2</t>
    </r>
  </si>
  <si>
    <r>
      <t>Код ТПКВКМБ /
ТКВКБМС</t>
    </r>
    <r>
      <rPr>
        <b/>
        <vertAlign val="superscript"/>
        <sz val="10"/>
        <rFont val="Times New Roman"/>
        <family val="1"/>
        <charset val="204"/>
      </rPr>
      <t>3</t>
    </r>
  </si>
  <si>
    <r>
      <t>Код ФКВКБ</t>
    </r>
    <r>
      <rPr>
        <b/>
        <vertAlign val="superscript"/>
        <sz val="10"/>
        <rFont val="Times New Roman"/>
        <family val="1"/>
        <charset val="204"/>
      </rPr>
      <t>4</t>
    </r>
  </si>
  <si>
    <t>Найменування головного розпорядника, відповідального виконавця, бюджетної програми або напряму видатків
згідно з типовою відомчою/ТПКВКМБ /
ТКВКБМС</t>
  </si>
  <si>
    <t>Найменування місцевої (регіональної) програми</t>
  </si>
  <si>
    <t>Загальний фонд</t>
  </si>
  <si>
    <t>Спеціальний фонд</t>
  </si>
  <si>
    <t>Разом загальний та спеціальний фонди</t>
  </si>
  <si>
    <t>0100000</t>
  </si>
  <si>
    <t>0110000</t>
  </si>
  <si>
    <t>Програми перевезення та поховання померлих та загиблих осіб на території Киселівської сільської об’єднаної територіальної громади на 2021-2022 роки</t>
  </si>
  <si>
    <t xml:space="preserve">Всього </t>
  </si>
  <si>
    <t>0115032</t>
  </si>
  <si>
    <t>0810</t>
  </si>
  <si>
    <t>Фінансова підтримка дитячо-юнацьких спортивних шкіл фізкультурно-спортивних товариств</t>
  </si>
  <si>
    <t>Програма розвитку фізичної культури та спорту в Киселівській територіальній громаді на 2021-2025 роки</t>
  </si>
  <si>
    <t xml:space="preserve"> </t>
  </si>
  <si>
    <t>0116090</t>
  </si>
  <si>
    <t>Інша діяльність у сфері житлово-комунального господарства</t>
  </si>
  <si>
    <t>Програма перевезення та поховання померлих та загиблих осіб на території Киселівської сільської ради на 2021-2023 роки</t>
  </si>
  <si>
    <t>0112010</t>
  </si>
  <si>
    <t>0640</t>
  </si>
  <si>
    <t>0731</t>
  </si>
  <si>
    <t>Багатопрофільна стаціонарна медична допомога населенню</t>
  </si>
  <si>
    <t>0112111</t>
  </si>
  <si>
    <t>0726</t>
  </si>
  <si>
    <t>Первинна медична допомога населенню, що надається центрами первинної медичної (медико-санітарної) допомоги</t>
  </si>
  <si>
    <t>0116013</t>
  </si>
  <si>
    <t>0620</t>
  </si>
  <si>
    <t>Забезпечення діяльності водопровідно-каналізаційного господарства</t>
  </si>
  <si>
    <t>Програма "Питна вода" Киселівської сільської ради</t>
  </si>
  <si>
    <t>0117130</t>
  </si>
  <si>
    <t>0421</t>
  </si>
  <si>
    <t>Здійснення заходів із землеустрою</t>
  </si>
  <si>
    <t>Програми розвитку земельних відносин, раціонального використання та охорони земель на території Киселівської сільської
ради на 2021-2023 роки</t>
  </si>
  <si>
    <t>Сільський голова                                                                                                                                                     Володимир ШЕЛУПЕЦЬ</t>
  </si>
  <si>
    <t>0112144</t>
  </si>
  <si>
    <t>2144</t>
  </si>
  <si>
    <t>0763</t>
  </si>
  <si>
    <t>Централізовані заходи з лікування хворих на цукровий та нецукровий діабет</t>
  </si>
  <si>
    <t>Програма "Забезпечення препаратами інсуліну хворих на цукровий діабет жителів Киселівської сільської ради на 2021 рік"</t>
  </si>
  <si>
    <t>0150</t>
  </si>
  <si>
    <t>0111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</si>
  <si>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</si>
  <si>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Програма розвитку місцевого самоврядування Киселівській сільській раді на 2021-2023 роки</t>
  </si>
  <si>
    <t>0114082</t>
  </si>
  <si>
    <t>0829</t>
  </si>
  <si>
    <t>0110150</t>
  </si>
  <si>
    <t>0117680</t>
  </si>
  <si>
    <t>0490</t>
  </si>
  <si>
    <t>Членські внески до асоціацій органів місцевого самоврядування</t>
  </si>
  <si>
    <t xml:space="preserve">Програма "Освіта" по Киселівській ОТГ на 2021-2023 роки </t>
  </si>
  <si>
    <t>Програма Утримання комунальних доріг Киселвської ОТГ на 2021-2023 роки.</t>
  </si>
  <si>
    <t>Програма благоустрою Киселівської сільської ради на 2021-2023 роки.</t>
  </si>
  <si>
    <t>Програма підтримки та розвитку культури Киселівської сільської ради на 2021-2023 роки</t>
  </si>
  <si>
    <t>Програма соціального захисту і соціального забеспечення населення Киселівської ОТГ на 2021-2023 роки.</t>
  </si>
  <si>
    <t>Програма екологія Киселівської ОТГ на 2021-2023 роки</t>
  </si>
  <si>
    <t>Програма фінансової підтримки закладів охорони здоров"я на 2022 рік</t>
  </si>
  <si>
    <t>0117324</t>
  </si>
  <si>
    <t>0443</t>
  </si>
  <si>
    <t>0111010</t>
  </si>
  <si>
    <t>0910</t>
  </si>
  <si>
    <t>Надання дошкільної освіти</t>
  </si>
  <si>
    <t>0111021</t>
  </si>
  <si>
    <t>0921</t>
  </si>
  <si>
    <t xml:space="preserve">Надання загальної середньої освіти загальноосвітніми навчальними закладами </t>
  </si>
  <si>
    <t>Програма забезпечення пожежної безпеки на території Киселівської сільської ради на 2021-2023 роки</t>
  </si>
  <si>
    <t>0113112</t>
  </si>
  <si>
    <t>1040</t>
  </si>
  <si>
    <t>Заходи державної політики з питань дітей та їх соціального захисту</t>
  </si>
  <si>
    <t>Програма попередження дитячої безпритульності та бездоглядності, розвитку сімейних форм виховання дітей-сиріт, дітей, позбавлених батьківського піклування та дітей, які перебувають у складних життєвих обставинах Киселівської сільської ради Чернігівського району Чернігівської області на 2021-2024 роки</t>
  </si>
  <si>
    <t>0116040</t>
  </si>
  <si>
    <t>Заходи, пов'язані з поліпшенням питної води</t>
  </si>
  <si>
    <t>Програма "Питна вода" Киселівської сільської ради на 2022-2025 роки</t>
  </si>
  <si>
    <t>0118831</t>
  </si>
  <si>
    <t>1060</t>
  </si>
  <si>
    <t>Програма підтримки індивідуального житлового будівництва та розвитку особистого селянського господарства"Власний дім" на 2021-2023 рокина території Киселівської сільської ради</t>
  </si>
  <si>
    <t>Надання довгострокових кредитів індивідуальним забудовникам житла на селі</t>
  </si>
  <si>
    <t xml:space="preserve">Програма забезпечення пільговим харчуванням дітей із сімей учасників антитерористичної операції та операції об´єднаних сил на  2022 рік </t>
  </si>
  <si>
    <t>0112152</t>
  </si>
  <si>
    <t>Інші програми та заходи у сфері охорони здоров"я</t>
  </si>
  <si>
    <t>Програма паліативної допомоги онкологічним хворим, що проживають на території Киселівської сільської ради Чернігівського району Чернігівської області на 2022 рік</t>
  </si>
  <si>
    <t>3700000</t>
  </si>
  <si>
    <t>3710180</t>
  </si>
  <si>
    <t>0133</t>
  </si>
  <si>
    <t>0180</t>
  </si>
  <si>
    <t>Інша діяльність у сфері державного управління</t>
  </si>
  <si>
    <t>3710000</t>
  </si>
  <si>
    <t>Разом</t>
  </si>
  <si>
    <t>Киселівська сільська рада</t>
  </si>
  <si>
    <t>Фінансовий відділ Киселівської сільської ради Чернігівського району Чернігівської області</t>
  </si>
  <si>
    <t>0600000</t>
  </si>
  <si>
    <t>Відділ освіти, культури, туризму, сім'ї, молоді та спорту Киселівської сільської ради</t>
  </si>
  <si>
    <t>0610000</t>
  </si>
  <si>
    <t>0117330</t>
  </si>
  <si>
    <t>Будівництво інших об'"єктів комунальної власності</t>
  </si>
  <si>
    <t xml:space="preserve">                   Додаток № 7
до рішення Киселівської сільської ради 
"Про  бюджет Киселівської сільської територіальної громади на 2022 рік"
від 21 грудня 2021 року №15/VIIІ-38
у редакції рішення сільської ради від
"    " січня 2022 року №
</t>
  </si>
  <si>
    <t>Програма сприяння виконання повноважень депутатами Киселівської сільської ради на 2022-2023 року</t>
  </si>
  <si>
    <t xml:space="preserve">Перелік місцевих (регіональних) програм, які фінансуватимуться за рахунок коштів Киселівського бюджету  у 2022 році
</t>
  </si>
  <si>
    <t>Інші заходи в галузі культури і мистецтва</t>
  </si>
  <si>
    <t>Будівництво установ та закладів культури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</si>
</sst>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8" x14ac:knownFonts="1">
    <font>
      <sz val="10"/>
      <name val="Times New Roman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vertAlign val="superscript"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indexed="8"/>
      <name val="Arial"/>
      <family val="2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name val="Arial Cyr"/>
      <charset val="204"/>
    </font>
    <font>
      <sz val="10"/>
      <name val="Courier New"/>
      <family val="3"/>
      <charset val="204"/>
    </font>
    <font>
      <sz val="10"/>
      <name val="Helv"/>
      <charset val="204"/>
    </font>
    <font>
      <b/>
      <sz val="16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24">
    <xf numFmtId="0" fontId="0" fillId="0" borderId="0"/>
    <xf numFmtId="0" fontId="9" fillId="0" borderId="0">
      <alignment vertical="top"/>
    </xf>
    <xf numFmtId="0" fontId="14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4" fillId="0" borderId="0"/>
    <xf numFmtId="0" fontId="15" fillId="0" borderId="0"/>
    <xf numFmtId="0" fontId="14" fillId="0" borderId="0"/>
    <xf numFmtId="0" fontId="14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4" fillId="0" borderId="0"/>
    <xf numFmtId="0" fontId="16" fillId="0" borderId="0"/>
  </cellStyleXfs>
  <cellXfs count="64">
    <xf numFmtId="0" fontId="0" fillId="0" borderId="0" xfId="0"/>
    <xf numFmtId="0" fontId="1" fillId="0" borderId="0" xfId="0" applyNumberFormat="1" applyFont="1" applyFill="1" applyAlignment="1" applyProtection="1"/>
    <xf numFmtId="0" fontId="1" fillId="0" borderId="0" xfId="0" applyNumberFormat="1" applyFont="1" applyFill="1" applyAlignment="1" applyProtection="1">
      <alignment wrapText="1"/>
    </xf>
    <xf numFmtId="0" fontId="1" fillId="0" borderId="0" xfId="0" applyFont="1" applyFill="1"/>
    <xf numFmtId="0" fontId="3" fillId="0" borderId="0" xfId="0" applyNumberFormat="1" applyFont="1" applyFill="1" applyBorder="1" applyAlignment="1" applyProtection="1">
      <alignment horizontal="center"/>
    </xf>
    <xf numFmtId="0" fontId="1" fillId="0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 wrapText="1"/>
    </xf>
    <xf numFmtId="0" fontId="3" fillId="0" borderId="0" xfId="0" applyNumberFormat="1" applyFont="1" applyFill="1" applyBorder="1" applyAlignment="1" applyProtection="1">
      <alignment horizontal="center" vertical="top"/>
    </xf>
    <xf numFmtId="0" fontId="4" fillId="0" borderId="0" xfId="0" applyNumberFormat="1" applyFont="1" applyFill="1" applyBorder="1" applyAlignment="1" applyProtection="1">
      <alignment horizontal="right" vertical="center"/>
    </xf>
    <xf numFmtId="0" fontId="1" fillId="0" borderId="0" xfId="0" applyNumberFormat="1" applyFont="1" applyFill="1" applyBorder="1" applyAlignment="1" applyProtection="1"/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5" fillId="0" borderId="2" xfId="0" applyNumberFormat="1" applyFont="1" applyFill="1" applyBorder="1" applyAlignment="1" applyProtection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8" fillId="0" borderId="2" xfId="0" applyNumberFormat="1" applyFont="1" applyFill="1" applyBorder="1" applyAlignment="1" applyProtection="1">
      <alignment vertical="center" wrapText="1"/>
    </xf>
    <xf numFmtId="0" fontId="1" fillId="0" borderId="0" xfId="0" applyNumberFormat="1" applyFont="1" applyFill="1" applyAlignment="1" applyProtection="1">
      <alignment vertical="center"/>
    </xf>
    <xf numFmtId="0" fontId="7" fillId="0" borderId="3" xfId="0" applyNumberFormat="1" applyFont="1" applyBorder="1" applyAlignment="1">
      <alignment horizontal="center" vertical="center" wrapText="1"/>
    </xf>
    <xf numFmtId="0" fontId="7" fillId="0" borderId="4" xfId="0" applyNumberFormat="1" applyFont="1" applyBorder="1" applyAlignment="1">
      <alignment horizontal="center" vertical="center" wrapText="1"/>
    </xf>
    <xf numFmtId="0" fontId="7" fillId="0" borderId="4" xfId="0" applyFont="1" applyBorder="1" applyAlignment="1">
      <alignment horizontal="justify" vertical="center" wrapText="1"/>
    </xf>
    <xf numFmtId="164" fontId="10" fillId="0" borderId="4" xfId="1" applyNumberFormat="1" applyFont="1" applyBorder="1" applyAlignment="1">
      <alignment vertical="center" wrapText="1"/>
    </xf>
    <xf numFmtId="164" fontId="10" fillId="0" borderId="4" xfId="1" applyNumberFormat="1" applyFont="1" applyBorder="1" applyAlignment="1">
      <alignment vertical="center"/>
    </xf>
    <xf numFmtId="0" fontId="1" fillId="0" borderId="0" xfId="0" applyFont="1" applyFill="1" applyAlignment="1">
      <alignment vertical="center"/>
    </xf>
    <xf numFmtId="0" fontId="2" fillId="0" borderId="4" xfId="0" applyNumberFormat="1" applyFont="1" applyBorder="1" applyAlignment="1">
      <alignment horizontal="center" vertical="center" wrapText="1"/>
    </xf>
    <xf numFmtId="0" fontId="2" fillId="0" borderId="3" xfId="0" applyNumberFormat="1" applyFont="1" applyFill="1" applyBorder="1" applyAlignment="1">
      <alignment horizontal="center" vertical="center" wrapText="1"/>
    </xf>
    <xf numFmtId="164" fontId="11" fillId="0" borderId="4" xfId="1" applyNumberFormat="1" applyFont="1" applyBorder="1" applyAlignment="1">
      <alignment vertical="center" wrapText="1"/>
    </xf>
    <xf numFmtId="164" fontId="11" fillId="0" borderId="4" xfId="1" applyNumberFormat="1" applyFont="1" applyBorder="1" applyAlignment="1">
      <alignment vertical="center"/>
    </xf>
    <xf numFmtId="0" fontId="2" fillId="0" borderId="0" xfId="0" applyNumberFormat="1" applyFont="1" applyBorder="1" applyAlignment="1">
      <alignment horizontal="center" vertical="center" wrapText="1"/>
    </xf>
    <xf numFmtId="164" fontId="12" fillId="0" borderId="0" xfId="0" applyNumberFormat="1" applyFont="1" applyBorder="1" applyAlignment="1">
      <alignment vertical="center"/>
    </xf>
    <xf numFmtId="164" fontId="13" fillId="0" borderId="0" xfId="1" applyNumberFormat="1" applyFont="1" applyBorder="1" applyAlignment="1">
      <alignment vertical="center"/>
    </xf>
    <xf numFmtId="49" fontId="2" fillId="0" borderId="4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left" vertical="center" wrapText="1"/>
    </xf>
    <xf numFmtId="0" fontId="2" fillId="0" borderId="6" xfId="0" applyNumberFormat="1" applyFont="1" applyFill="1" applyBorder="1" applyAlignment="1">
      <alignment horizontal="center" vertical="center" wrapText="1"/>
    </xf>
    <xf numFmtId="0" fontId="2" fillId="0" borderId="6" xfId="0" applyNumberFormat="1" applyFont="1" applyBorder="1" applyAlignment="1">
      <alignment horizontal="center" vertical="center" wrapText="1"/>
    </xf>
    <xf numFmtId="0" fontId="2" fillId="0" borderId="7" xfId="0" applyNumberFormat="1" applyFont="1" applyFill="1" applyBorder="1" applyAlignment="1">
      <alignment horizontal="center" vertical="center" wrapText="1"/>
    </xf>
    <xf numFmtId="0" fontId="2" fillId="0" borderId="7" xfId="0" applyNumberFormat="1" applyFont="1" applyBorder="1" applyAlignment="1">
      <alignment horizontal="center" vertical="center" wrapText="1"/>
    </xf>
    <xf numFmtId="0" fontId="2" fillId="0" borderId="4" xfId="0" applyNumberFormat="1" applyFont="1" applyFill="1" applyBorder="1" applyAlignment="1">
      <alignment horizontal="center" vertical="center" wrapText="1"/>
    </xf>
    <xf numFmtId="0" fontId="2" fillId="0" borderId="0" xfId="0" applyNumberFormat="1" applyFont="1" applyFill="1" applyAlignment="1" applyProtection="1">
      <alignment vertical="center" wrapText="1"/>
    </xf>
    <xf numFmtId="164" fontId="11" fillId="0" borderId="4" xfId="1" applyNumberFormat="1" applyFont="1" applyFill="1" applyBorder="1" applyAlignment="1">
      <alignment vertical="center" wrapText="1"/>
    </xf>
    <xf numFmtId="0" fontId="2" fillId="0" borderId="8" xfId="0" applyNumberFormat="1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164" fontId="10" fillId="0" borderId="10" xfId="1" applyNumberFormat="1" applyFont="1" applyBorder="1" applyAlignment="1">
      <alignment vertical="center"/>
    </xf>
    <xf numFmtId="49" fontId="2" fillId="0" borderId="3" xfId="0" applyNumberFormat="1" applyFont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164" fontId="11" fillId="0" borderId="4" xfId="1" applyNumberFormat="1" applyFont="1" applyBorder="1" applyAlignment="1">
      <alignment horizontal="center" vertical="center" wrapText="1"/>
    </xf>
    <xf numFmtId="164" fontId="11" fillId="0" borderId="12" xfId="1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center" wrapText="1"/>
    </xf>
    <xf numFmtId="164" fontId="11" fillId="0" borderId="11" xfId="1" applyNumberFormat="1" applyFont="1" applyBorder="1" applyAlignment="1">
      <alignment horizontal="center" vertical="center" wrapText="1"/>
    </xf>
    <xf numFmtId="164" fontId="10" fillId="0" borderId="11" xfId="1" applyNumberFormat="1" applyFont="1" applyBorder="1" applyAlignment="1">
      <alignment vertical="center"/>
    </xf>
    <xf numFmtId="0" fontId="2" fillId="0" borderId="13" xfId="0" applyNumberFormat="1" applyFont="1" applyBorder="1" applyAlignment="1">
      <alignment horizontal="center" vertical="center" wrapText="1"/>
    </xf>
    <xf numFmtId="0" fontId="7" fillId="0" borderId="8" xfId="0" applyFont="1" applyBorder="1" applyAlignment="1">
      <alignment horizontal="justify" vertical="center" wrapText="1"/>
    </xf>
    <xf numFmtId="164" fontId="11" fillId="0" borderId="8" xfId="0" applyNumberFormat="1" applyFont="1" applyBorder="1" applyAlignment="1">
      <alignment vertical="center" wrapText="1"/>
    </xf>
    <xf numFmtId="164" fontId="10" fillId="0" borderId="8" xfId="0" applyNumberFormat="1" applyFont="1" applyBorder="1" applyAlignment="1">
      <alignment vertical="center"/>
    </xf>
    <xf numFmtId="49" fontId="7" fillId="0" borderId="4" xfId="0" applyNumberFormat="1" applyFont="1" applyBorder="1" applyAlignment="1">
      <alignment horizontal="center" vertical="center" wrapText="1"/>
    </xf>
    <xf numFmtId="0" fontId="7" fillId="0" borderId="4" xfId="0" applyNumberFormat="1" applyFont="1" applyBorder="1" applyAlignment="1">
      <alignment horizontal="left" vertical="center" wrapText="1"/>
    </xf>
    <xf numFmtId="0" fontId="17" fillId="0" borderId="0" xfId="0" applyNumberFormat="1" applyFont="1" applyFill="1" applyBorder="1" applyAlignment="1" applyProtection="1">
      <alignment horizontal="center" vertical="top" wrapText="1"/>
    </xf>
    <xf numFmtId="0" fontId="1" fillId="0" borderId="0" xfId="0" applyFont="1" applyAlignment="1"/>
    <xf numFmtId="0" fontId="0" fillId="0" borderId="0" xfId="0" applyAlignment="1"/>
    <xf numFmtId="164" fontId="11" fillId="0" borderId="11" xfId="1" applyNumberFormat="1" applyFont="1" applyBorder="1" applyAlignment="1">
      <alignment horizontal="center" vertical="center" wrapText="1"/>
    </xf>
    <xf numFmtId="164" fontId="11" fillId="0" borderId="12" xfId="1" applyNumberFormat="1" applyFont="1" applyBorder="1" applyAlignment="1">
      <alignment horizontal="center" vertical="center" wrapText="1"/>
    </xf>
    <xf numFmtId="164" fontId="11" fillId="0" borderId="5" xfId="1" applyNumberFormat="1" applyFont="1" applyBorder="1" applyAlignment="1">
      <alignment horizontal="center" vertical="center" wrapText="1"/>
    </xf>
    <xf numFmtId="0" fontId="2" fillId="0" borderId="11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horizontal="left" vertical="center" wrapText="1"/>
    </xf>
    <xf numFmtId="0" fontId="2" fillId="0" borderId="12" xfId="0" applyNumberFormat="1" applyFont="1" applyBorder="1" applyAlignment="1">
      <alignment horizontal="center" vertical="center" wrapText="1"/>
    </xf>
    <xf numFmtId="0" fontId="2" fillId="0" borderId="0" xfId="0" applyNumberFormat="1" applyFont="1" applyFill="1" applyAlignment="1" applyProtection="1">
      <alignment horizontal="center" vertical="center" wrapText="1"/>
    </xf>
  </cellXfs>
  <cellStyles count="24">
    <cellStyle name="Normal_meresha_07" xfId="2"/>
    <cellStyle name="Звичайний 10" xfId="3"/>
    <cellStyle name="Звичайний 11" xfId="4"/>
    <cellStyle name="Звичайний 12" xfId="5"/>
    <cellStyle name="Звичайний 13" xfId="6"/>
    <cellStyle name="Звичайний 14" xfId="7"/>
    <cellStyle name="Звичайний 15" xfId="8"/>
    <cellStyle name="Звичайний 16" xfId="9"/>
    <cellStyle name="Звичайний 17" xfId="10"/>
    <cellStyle name="Звичайний 18" xfId="11"/>
    <cellStyle name="Звичайний 19" xfId="12"/>
    <cellStyle name="Звичайний 2" xfId="13"/>
    <cellStyle name="Звичайний 20" xfId="14"/>
    <cellStyle name="Звичайний 3" xfId="15"/>
    <cellStyle name="Звичайний 4" xfId="16"/>
    <cellStyle name="Звичайний 5" xfId="17"/>
    <cellStyle name="Звичайний 6" xfId="18"/>
    <cellStyle name="Звичайний 7" xfId="19"/>
    <cellStyle name="Звичайний 8" xfId="20"/>
    <cellStyle name="Звичайний 9" xfId="21"/>
    <cellStyle name="Звичайний_Додаток _ 3 зм_ни 4575" xfId="1"/>
    <cellStyle name="Обычный" xfId="0" builtinId="0"/>
    <cellStyle name="Обычный 2" xfId="22"/>
    <cellStyle name="Стиль 1" xfId="2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1;&#1102;&#1076;&#1078;&#1077;&#1090;/2021/&#1047;&#1084;&#1110;&#1085;&#1080;%20&#1076;&#1086;%20&#1088;&#1110;&#1096;&#1077;&#1085;&#1085;&#1103;/&#1083;&#1102;&#1090;&#1080;&#1081;/&#1044;&#1086;&#1076;&#1072;&#1090;&#1082;&#1080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д.1"/>
      <sheetName val="дод.2"/>
      <sheetName val="дод 3"/>
      <sheetName val="зміни дод 3"/>
      <sheetName val="дод 3 зі змінами"/>
      <sheetName val="дод.4"/>
      <sheetName val="дод 5"/>
      <sheetName val="дод.6"/>
      <sheetName val="дод.7"/>
      <sheetName val="Класифікація"/>
    </sheetNames>
    <sheetDataSet>
      <sheetData sheetId="0" refreshError="1"/>
      <sheetData sheetId="1" refreshError="1"/>
      <sheetData sheetId="2" refreshError="1">
        <row r="13">
          <cell r="B13" t="str">
            <v>0110180</v>
          </cell>
          <cell r="C13" t="str">
            <v>0180</v>
          </cell>
          <cell r="D13" t="str">
            <v>0112</v>
          </cell>
          <cell r="E13" t="str">
            <v>Інша діяльність у сфері державного управління</v>
          </cell>
        </row>
        <row r="34">
          <cell r="B34" t="str">
            <v>0113242</v>
          </cell>
          <cell r="C34" t="str">
            <v>3242</v>
          </cell>
          <cell r="D34" t="str">
            <v>1090</v>
          </cell>
          <cell r="E34" t="str">
            <v>Інші заходи у сфері соціального захисту і соціального забезпечення</v>
          </cell>
        </row>
        <row r="42">
          <cell r="B42" t="str">
            <v>0116030</v>
          </cell>
          <cell r="C42" t="str">
            <v>6030</v>
          </cell>
          <cell r="D42" t="str">
            <v>0620</v>
          </cell>
          <cell r="E42" t="str">
            <v>Організація благоустрою населених пунктів</v>
          </cell>
        </row>
        <row r="55">
          <cell r="B55" t="str">
            <v>0117461</v>
          </cell>
          <cell r="C55">
            <v>7461</v>
          </cell>
          <cell r="D55" t="str">
            <v>0456</v>
          </cell>
          <cell r="E55" t="str">
            <v>Утримання та розвиток автомобільних доріг та дорожньої інфраструктури за рахунок коштів місцевого бюджету</v>
          </cell>
        </row>
        <row r="66">
          <cell r="B66" t="str">
            <v>0118311</v>
          </cell>
          <cell r="C66">
            <v>8311</v>
          </cell>
          <cell r="D66" t="str">
            <v>0511</v>
          </cell>
          <cell r="E66" t="str">
            <v>Охорона та раціональне використання природних ресурсів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5"/>
  <sheetViews>
    <sheetView tabSelected="1" view="pageBreakPreview" topLeftCell="B6" zoomScaleNormal="85" zoomScaleSheetLayoutView="100" workbookViewId="0">
      <selection activeCell="H1" sqref="H1:I1"/>
    </sheetView>
  </sheetViews>
  <sheetFormatPr defaultColWidth="9.1640625" defaultRowHeight="12.75" x14ac:dyDescent="0.2"/>
  <cols>
    <col min="1" max="1" width="3.83203125" style="1" hidden="1" customWidth="1"/>
    <col min="2" max="2" width="21.5" style="1" customWidth="1"/>
    <col min="3" max="3" width="15.5" style="1" customWidth="1"/>
    <col min="4" max="4" width="17.83203125" style="1" customWidth="1"/>
    <col min="5" max="5" width="58.83203125" style="2" customWidth="1"/>
    <col min="6" max="6" width="58.5" style="2" customWidth="1"/>
    <col min="7" max="8" width="21.1640625" style="1" customWidth="1"/>
    <col min="9" max="9" width="22" style="1" customWidth="1"/>
    <col min="10" max="16384" width="9.1640625" style="3"/>
  </cols>
  <sheetData>
    <row r="1" spans="1:15" ht="139.5" customHeight="1" x14ac:dyDescent="0.2">
      <c r="G1" s="35"/>
      <c r="H1" s="63" t="s">
        <v>97</v>
      </c>
      <c r="I1" s="63"/>
    </row>
    <row r="2" spans="1:15" ht="28.5" customHeight="1" x14ac:dyDescent="0.2">
      <c r="B2" s="54" t="s">
        <v>99</v>
      </c>
      <c r="C2" s="54"/>
      <c r="D2" s="54"/>
      <c r="E2" s="54"/>
      <c r="F2" s="54"/>
      <c r="G2" s="54"/>
      <c r="H2" s="54"/>
      <c r="I2" s="54"/>
    </row>
    <row r="3" spans="1:15" ht="19.5" thickBot="1" x14ac:dyDescent="0.35">
      <c r="B3" s="4"/>
      <c r="C3" s="5"/>
      <c r="D3" s="5"/>
      <c r="E3" s="6"/>
      <c r="F3" s="6"/>
      <c r="G3" s="5"/>
      <c r="H3" s="7"/>
      <c r="I3" s="8" t="s">
        <v>0</v>
      </c>
    </row>
    <row r="4" spans="1:15" ht="65.25" customHeight="1" x14ac:dyDescent="0.2">
      <c r="A4" s="9"/>
      <c r="B4" s="10" t="s">
        <v>1</v>
      </c>
      <c r="C4" s="11" t="s">
        <v>2</v>
      </c>
      <c r="D4" s="11" t="s">
        <v>3</v>
      </c>
      <c r="E4" s="11" t="s">
        <v>4</v>
      </c>
      <c r="F4" s="12" t="s">
        <v>5</v>
      </c>
      <c r="G4" s="13" t="s">
        <v>6</v>
      </c>
      <c r="H4" s="12" t="s">
        <v>7</v>
      </c>
      <c r="I4" s="38" t="s">
        <v>8</v>
      </c>
    </row>
    <row r="5" spans="1:15" s="20" customFormat="1" ht="14.25" x14ac:dyDescent="0.2">
      <c r="A5" s="14"/>
      <c r="B5" s="15" t="s">
        <v>9</v>
      </c>
      <c r="C5" s="16"/>
      <c r="D5" s="16"/>
      <c r="E5" s="17" t="s">
        <v>90</v>
      </c>
      <c r="F5" s="18"/>
      <c r="G5" s="19"/>
      <c r="H5" s="19"/>
      <c r="I5" s="39"/>
    </row>
    <row r="6" spans="1:15" ht="15" x14ac:dyDescent="0.2">
      <c r="B6" s="15" t="s">
        <v>10</v>
      </c>
      <c r="C6" s="21"/>
      <c r="D6" s="21"/>
      <c r="E6" s="17" t="s">
        <v>90</v>
      </c>
      <c r="F6" s="18"/>
      <c r="G6" s="19"/>
      <c r="H6" s="19"/>
      <c r="I6" s="39"/>
    </row>
    <row r="7" spans="1:15" ht="60" hidden="1" x14ac:dyDescent="0.2">
      <c r="B7" s="22" t="str">
        <f>'[1]дод 3'!B13</f>
        <v>0110180</v>
      </c>
      <c r="C7" s="22" t="str">
        <f>'[1]дод 3'!C13</f>
        <v>0180</v>
      </c>
      <c r="D7" s="22" t="str">
        <f>'[1]дод 3'!D13</f>
        <v>0112</v>
      </c>
      <c r="E7" s="22" t="str">
        <f>'[1]дод 3'!E13</f>
        <v>Інша діяльність у сфері державного управління</v>
      </c>
      <c r="F7" s="23" t="s">
        <v>11</v>
      </c>
      <c r="G7" s="19"/>
      <c r="H7" s="19"/>
      <c r="I7" s="39">
        <f t="shared" ref="I7:I12" si="0">G7+H7</f>
        <v>0</v>
      </c>
    </row>
    <row r="8" spans="1:15" ht="60" x14ac:dyDescent="0.2">
      <c r="B8" s="42" t="s">
        <v>48</v>
      </c>
      <c r="C8" s="41" t="s">
        <v>42</v>
      </c>
      <c r="D8" s="32" t="s">
        <v>43</v>
      </c>
      <c r="E8" s="32" t="s">
        <v>44</v>
      </c>
      <c r="F8" s="57" t="s">
        <v>45</v>
      </c>
      <c r="G8" s="24">
        <v>72000</v>
      </c>
      <c r="H8" s="24">
        <v>100000</v>
      </c>
      <c r="I8" s="39">
        <f t="shared" si="0"/>
        <v>172000</v>
      </c>
    </row>
    <row r="9" spans="1:15" ht="30" x14ac:dyDescent="0.2">
      <c r="B9" s="42" t="s">
        <v>49</v>
      </c>
      <c r="C9" s="41">
        <v>7680</v>
      </c>
      <c r="D9" s="32" t="s">
        <v>50</v>
      </c>
      <c r="E9" s="32" t="s">
        <v>51</v>
      </c>
      <c r="F9" s="58"/>
      <c r="G9" s="24">
        <v>5500</v>
      </c>
      <c r="H9" s="24"/>
      <c r="I9" s="39">
        <f t="shared" si="0"/>
        <v>5500</v>
      </c>
    </row>
    <row r="10" spans="1:15" ht="45" x14ac:dyDescent="0.2">
      <c r="B10" s="30" t="str">
        <f>'[1]дод 3'!B34</f>
        <v>0113242</v>
      </c>
      <c r="C10" s="34" t="str">
        <f>'[1]дод 3'!C34</f>
        <v>3242</v>
      </c>
      <c r="D10" s="34" t="str">
        <f>'[1]дод 3'!D34</f>
        <v>1090</v>
      </c>
      <c r="E10" s="32" t="str">
        <f>'[1]дод 3'!E34</f>
        <v>Інші заходи у сфері соціального захисту і соціального забезпечення</v>
      </c>
      <c r="F10" s="23" t="s">
        <v>56</v>
      </c>
      <c r="G10" s="24">
        <v>100000</v>
      </c>
      <c r="H10" s="19"/>
      <c r="I10" s="39">
        <f t="shared" si="0"/>
        <v>100000</v>
      </c>
      <c r="O10" s="3" t="s">
        <v>17</v>
      </c>
    </row>
    <row r="11" spans="1:15" ht="30" x14ac:dyDescent="0.2">
      <c r="B11" s="30" t="str">
        <f>'[1]дод 3'!B42</f>
        <v>0116030</v>
      </c>
      <c r="C11" s="34" t="str">
        <f>'[1]дод 3'!C42</f>
        <v>6030</v>
      </c>
      <c r="D11" s="34" t="str">
        <f>'[1]дод 3'!D42</f>
        <v>0620</v>
      </c>
      <c r="E11" s="32" t="str">
        <f>'[1]дод 3'!E42</f>
        <v>Організація благоустрою населених пунктів</v>
      </c>
      <c r="F11" s="36" t="s">
        <v>54</v>
      </c>
      <c r="G11" s="24">
        <v>2095000</v>
      </c>
      <c r="H11" s="24"/>
      <c r="I11" s="39">
        <f t="shared" si="0"/>
        <v>2095000</v>
      </c>
    </row>
    <row r="12" spans="1:15" ht="45" x14ac:dyDescent="0.2">
      <c r="B12" s="30" t="str">
        <f>'[1]дод 3'!B55</f>
        <v>0117461</v>
      </c>
      <c r="C12" s="34">
        <f>'[1]дод 3'!C55</f>
        <v>7461</v>
      </c>
      <c r="D12" s="34" t="str">
        <f>'[1]дод 3'!D55</f>
        <v>0456</v>
      </c>
      <c r="E12" s="32" t="str">
        <f>'[1]дод 3'!E55</f>
        <v>Утримання та розвиток автомобільних доріг та дорожньої інфраструктури за рахунок коштів місцевого бюджету</v>
      </c>
      <c r="F12" s="23" t="s">
        <v>53</v>
      </c>
      <c r="G12" s="24">
        <v>1680700</v>
      </c>
      <c r="H12" s="24">
        <v>3246600</v>
      </c>
      <c r="I12" s="39">
        <f t="shared" si="0"/>
        <v>4927300</v>
      </c>
    </row>
    <row r="13" spans="1:15" ht="30" x14ac:dyDescent="0.2">
      <c r="B13" s="31" t="str">
        <f>'[1]дод 3'!B66</f>
        <v>0118311</v>
      </c>
      <c r="C13" s="21">
        <f>'[1]дод 3'!C66</f>
        <v>8311</v>
      </c>
      <c r="D13" s="21" t="str">
        <f>'[1]дод 3'!D66</f>
        <v>0511</v>
      </c>
      <c r="E13" s="33" t="str">
        <f>'[1]дод 3'!E66</f>
        <v>Охорона та раціональне використання природних ресурсів</v>
      </c>
      <c r="F13" s="23" t="s">
        <v>57</v>
      </c>
      <c r="G13" s="24"/>
      <c r="H13" s="24">
        <v>7500</v>
      </c>
      <c r="I13" s="39">
        <f>G13+H13</f>
        <v>7500</v>
      </c>
    </row>
    <row r="14" spans="1:15" ht="45" x14ac:dyDescent="0.2">
      <c r="B14" s="40" t="s">
        <v>18</v>
      </c>
      <c r="C14" s="21">
        <v>6090</v>
      </c>
      <c r="D14" s="28" t="s">
        <v>22</v>
      </c>
      <c r="E14" s="21" t="s">
        <v>19</v>
      </c>
      <c r="F14" s="23" t="s">
        <v>20</v>
      </c>
      <c r="G14" s="24">
        <v>30000</v>
      </c>
      <c r="H14" s="24"/>
      <c r="I14" s="39">
        <f t="shared" ref="I14:I39" si="1">G14+H14</f>
        <v>30000</v>
      </c>
    </row>
    <row r="15" spans="1:15" ht="30" x14ac:dyDescent="0.2">
      <c r="B15" s="40" t="s">
        <v>21</v>
      </c>
      <c r="C15" s="21">
        <v>2010</v>
      </c>
      <c r="D15" s="28" t="s">
        <v>23</v>
      </c>
      <c r="E15" s="21" t="s">
        <v>24</v>
      </c>
      <c r="F15" s="57" t="s">
        <v>58</v>
      </c>
      <c r="G15" s="24">
        <v>1143200</v>
      </c>
      <c r="H15" s="24"/>
      <c r="I15" s="39">
        <f t="shared" si="1"/>
        <v>1143200</v>
      </c>
    </row>
    <row r="16" spans="1:15" ht="45" x14ac:dyDescent="0.2">
      <c r="B16" s="40" t="s">
        <v>25</v>
      </c>
      <c r="C16" s="21">
        <v>2111</v>
      </c>
      <c r="D16" s="28" t="s">
        <v>26</v>
      </c>
      <c r="E16" s="29" t="s">
        <v>27</v>
      </c>
      <c r="F16" s="58"/>
      <c r="G16" s="24">
        <v>394430</v>
      </c>
      <c r="H16" s="24"/>
      <c r="I16" s="39">
        <f t="shared" si="1"/>
        <v>394430</v>
      </c>
    </row>
    <row r="17" spans="2:9" ht="45" hidden="1" x14ac:dyDescent="0.2">
      <c r="B17" s="40" t="s">
        <v>37</v>
      </c>
      <c r="C17" s="21" t="s">
        <v>38</v>
      </c>
      <c r="D17" s="28" t="s">
        <v>39</v>
      </c>
      <c r="E17" s="29" t="s">
        <v>40</v>
      </c>
      <c r="F17" s="23" t="s">
        <v>41</v>
      </c>
      <c r="G17" s="24"/>
      <c r="H17" s="24"/>
      <c r="I17" s="39">
        <f t="shared" si="1"/>
        <v>0</v>
      </c>
    </row>
    <row r="18" spans="2:9" ht="30" hidden="1" x14ac:dyDescent="0.2">
      <c r="B18" s="40" t="s">
        <v>28</v>
      </c>
      <c r="C18" s="21">
        <v>6013</v>
      </c>
      <c r="D18" s="28" t="s">
        <v>29</v>
      </c>
      <c r="E18" s="21" t="s">
        <v>30</v>
      </c>
      <c r="F18" s="23" t="s">
        <v>31</v>
      </c>
      <c r="G18" s="24"/>
      <c r="H18" s="24"/>
      <c r="I18" s="39">
        <f t="shared" si="1"/>
        <v>0</v>
      </c>
    </row>
    <row r="19" spans="2:9" ht="60" x14ac:dyDescent="0.2">
      <c r="B19" s="40" t="s">
        <v>32</v>
      </c>
      <c r="C19" s="21">
        <v>7130</v>
      </c>
      <c r="D19" s="28" t="s">
        <v>33</v>
      </c>
      <c r="E19" s="21" t="s">
        <v>34</v>
      </c>
      <c r="F19" s="23" t="s">
        <v>35</v>
      </c>
      <c r="G19" s="24">
        <v>1548700</v>
      </c>
      <c r="H19" s="24"/>
      <c r="I19" s="39">
        <f t="shared" si="1"/>
        <v>1548700</v>
      </c>
    </row>
    <row r="20" spans="2:9" ht="60" x14ac:dyDescent="0.2">
      <c r="B20" s="28" t="s">
        <v>48</v>
      </c>
      <c r="C20" s="21" t="s">
        <v>42</v>
      </c>
      <c r="D20" s="28" t="s">
        <v>43</v>
      </c>
      <c r="E20" s="21" t="s">
        <v>44</v>
      </c>
      <c r="F20" s="46" t="s">
        <v>67</v>
      </c>
      <c r="G20" s="24">
        <v>5000</v>
      </c>
      <c r="H20" s="19"/>
      <c r="I20" s="19">
        <f t="shared" si="1"/>
        <v>5000</v>
      </c>
    </row>
    <row r="21" spans="2:9" ht="105" x14ac:dyDescent="0.2">
      <c r="B21" s="28" t="s">
        <v>68</v>
      </c>
      <c r="C21" s="21">
        <v>3112</v>
      </c>
      <c r="D21" s="28" t="s">
        <v>69</v>
      </c>
      <c r="E21" s="21" t="s">
        <v>70</v>
      </c>
      <c r="F21" s="43" t="s">
        <v>71</v>
      </c>
      <c r="G21" s="24">
        <v>28300</v>
      </c>
      <c r="H21" s="19"/>
      <c r="I21" s="19">
        <f t="shared" si="1"/>
        <v>28300</v>
      </c>
    </row>
    <row r="22" spans="2:9" ht="30" x14ac:dyDescent="0.2">
      <c r="B22" s="28" t="s">
        <v>28</v>
      </c>
      <c r="C22" s="21">
        <v>6013</v>
      </c>
      <c r="D22" s="28" t="s">
        <v>29</v>
      </c>
      <c r="E22" s="21" t="s">
        <v>30</v>
      </c>
      <c r="F22" s="57" t="s">
        <v>74</v>
      </c>
      <c r="G22" s="24">
        <v>200000</v>
      </c>
      <c r="H22" s="19"/>
      <c r="I22" s="19">
        <f t="shared" si="1"/>
        <v>200000</v>
      </c>
    </row>
    <row r="23" spans="2:9" ht="15" x14ac:dyDescent="0.2">
      <c r="B23" s="28" t="s">
        <v>95</v>
      </c>
      <c r="C23" s="21">
        <v>7330</v>
      </c>
      <c r="D23" s="28" t="s">
        <v>60</v>
      </c>
      <c r="E23" s="21" t="s">
        <v>96</v>
      </c>
      <c r="F23" s="59"/>
      <c r="G23" s="24"/>
      <c r="H23" s="24">
        <v>3317134</v>
      </c>
      <c r="I23" s="19">
        <f t="shared" si="1"/>
        <v>3317134</v>
      </c>
    </row>
    <row r="24" spans="2:9" ht="15" x14ac:dyDescent="0.2">
      <c r="B24" s="28" t="s">
        <v>72</v>
      </c>
      <c r="C24" s="21">
        <v>6040</v>
      </c>
      <c r="D24" s="28" t="s">
        <v>29</v>
      </c>
      <c r="E24" s="21" t="s">
        <v>73</v>
      </c>
      <c r="F24" s="58"/>
      <c r="G24" s="24">
        <v>100000</v>
      </c>
      <c r="H24" s="19"/>
      <c r="I24" s="19">
        <f t="shared" si="1"/>
        <v>100000</v>
      </c>
    </row>
    <row r="25" spans="2:9" ht="60" x14ac:dyDescent="0.2">
      <c r="B25" s="28" t="s">
        <v>80</v>
      </c>
      <c r="C25" s="21">
        <v>2152</v>
      </c>
      <c r="D25" s="28" t="s">
        <v>39</v>
      </c>
      <c r="E25" s="21" t="s">
        <v>81</v>
      </c>
      <c r="F25" s="44" t="s">
        <v>82</v>
      </c>
      <c r="G25" s="24">
        <v>200000</v>
      </c>
      <c r="H25" s="19"/>
      <c r="I25" s="19">
        <f t="shared" si="1"/>
        <v>200000</v>
      </c>
    </row>
    <row r="26" spans="2:9" ht="60" x14ac:dyDescent="0.2">
      <c r="B26" s="28" t="s">
        <v>75</v>
      </c>
      <c r="C26" s="21">
        <v>8831</v>
      </c>
      <c r="D26" s="28" t="s">
        <v>76</v>
      </c>
      <c r="E26" s="21" t="s">
        <v>78</v>
      </c>
      <c r="F26" s="21" t="s">
        <v>77</v>
      </c>
      <c r="G26" s="24">
        <v>70000</v>
      </c>
      <c r="H26" s="19"/>
      <c r="I26" s="19">
        <f t="shared" si="1"/>
        <v>70000</v>
      </c>
    </row>
    <row r="27" spans="2:9" ht="15" x14ac:dyDescent="0.2">
      <c r="B27" s="28"/>
      <c r="C27" s="21"/>
      <c r="D27" s="28"/>
      <c r="E27" s="53" t="s">
        <v>89</v>
      </c>
      <c r="F27" s="21"/>
      <c r="G27" s="19">
        <f>SUM(G8:G26)</f>
        <v>7672830</v>
      </c>
      <c r="H27" s="19">
        <f>SUM(H8:H26)</f>
        <v>6671234</v>
      </c>
      <c r="I27" s="19">
        <f>SUM(I8:I26)</f>
        <v>14344064</v>
      </c>
    </row>
    <row r="28" spans="2:9" ht="28.5" x14ac:dyDescent="0.2">
      <c r="B28" s="28" t="s">
        <v>92</v>
      </c>
      <c r="C28" s="21"/>
      <c r="D28" s="28"/>
      <c r="E28" s="53" t="s">
        <v>93</v>
      </c>
      <c r="F28" s="21"/>
      <c r="G28" s="19"/>
      <c r="H28" s="19"/>
      <c r="I28" s="47"/>
    </row>
    <row r="29" spans="2:9" ht="28.5" x14ac:dyDescent="0.2">
      <c r="B29" s="28" t="s">
        <v>94</v>
      </c>
      <c r="C29" s="21"/>
      <c r="D29" s="28"/>
      <c r="E29" s="53" t="s">
        <v>93</v>
      </c>
      <c r="F29" s="21"/>
      <c r="G29" s="19"/>
      <c r="H29" s="19"/>
      <c r="I29" s="47"/>
    </row>
    <row r="30" spans="2:9" ht="20.25" customHeight="1" x14ac:dyDescent="0.2">
      <c r="B30" s="28" t="s">
        <v>46</v>
      </c>
      <c r="C30" s="21">
        <v>4082</v>
      </c>
      <c r="D30" s="28" t="s">
        <v>47</v>
      </c>
      <c r="E30" s="29" t="s">
        <v>100</v>
      </c>
      <c r="F30" s="60" t="s">
        <v>55</v>
      </c>
      <c r="G30" s="24">
        <v>20000</v>
      </c>
      <c r="H30" s="24"/>
      <c r="I30" s="47">
        <f t="shared" si="1"/>
        <v>20000</v>
      </c>
    </row>
    <row r="31" spans="2:9" ht="28.5" customHeight="1" x14ac:dyDescent="0.2">
      <c r="B31" s="28" t="s">
        <v>59</v>
      </c>
      <c r="C31" s="21">
        <v>7324</v>
      </c>
      <c r="D31" s="28" t="s">
        <v>60</v>
      </c>
      <c r="E31" s="29" t="s">
        <v>101</v>
      </c>
      <c r="F31" s="62"/>
      <c r="G31" s="24"/>
      <c r="H31" s="24">
        <v>1225600</v>
      </c>
      <c r="I31" s="47">
        <f t="shared" si="1"/>
        <v>1225600</v>
      </c>
    </row>
    <row r="32" spans="2:9" ht="30" x14ac:dyDescent="0.2">
      <c r="B32" s="28" t="s">
        <v>64</v>
      </c>
      <c r="C32" s="21">
        <v>1021</v>
      </c>
      <c r="D32" s="28" t="s">
        <v>65</v>
      </c>
      <c r="E32" s="29" t="s">
        <v>66</v>
      </c>
      <c r="F32" s="60" t="s">
        <v>52</v>
      </c>
      <c r="G32" s="24">
        <v>550500</v>
      </c>
      <c r="H32" s="24"/>
      <c r="I32" s="47">
        <f t="shared" si="1"/>
        <v>550500</v>
      </c>
    </row>
    <row r="33" spans="2:9" ht="15" x14ac:dyDescent="0.2">
      <c r="B33" s="28" t="s">
        <v>61</v>
      </c>
      <c r="C33" s="21">
        <v>1010</v>
      </c>
      <c r="D33" s="28" t="s">
        <v>62</v>
      </c>
      <c r="E33" s="29" t="s">
        <v>63</v>
      </c>
      <c r="F33" s="62"/>
      <c r="G33" s="24">
        <v>49200</v>
      </c>
      <c r="H33" s="24"/>
      <c r="I33" s="47">
        <f t="shared" si="1"/>
        <v>49200</v>
      </c>
    </row>
    <row r="34" spans="2:9" ht="39.75" customHeight="1" x14ac:dyDescent="0.2">
      <c r="B34" s="28" t="s">
        <v>13</v>
      </c>
      <c r="C34" s="21">
        <v>5032</v>
      </c>
      <c r="D34" s="28" t="s">
        <v>14</v>
      </c>
      <c r="E34" s="29" t="s">
        <v>15</v>
      </c>
      <c r="F34" s="21" t="s">
        <v>16</v>
      </c>
      <c r="G34" s="24">
        <v>340000</v>
      </c>
      <c r="H34" s="19"/>
      <c r="I34" s="47">
        <f t="shared" si="1"/>
        <v>340000</v>
      </c>
    </row>
    <row r="35" spans="2:9" ht="15" x14ac:dyDescent="0.2">
      <c r="B35" s="28" t="s">
        <v>61</v>
      </c>
      <c r="C35" s="21">
        <v>1010</v>
      </c>
      <c r="D35" s="28" t="s">
        <v>62</v>
      </c>
      <c r="E35" s="29" t="s">
        <v>63</v>
      </c>
      <c r="F35" s="60" t="s">
        <v>67</v>
      </c>
      <c r="G35" s="24">
        <v>1600</v>
      </c>
      <c r="H35" s="19"/>
      <c r="I35" s="47">
        <f t="shared" si="1"/>
        <v>1600</v>
      </c>
    </row>
    <row r="36" spans="2:9" ht="30" x14ac:dyDescent="0.2">
      <c r="B36" s="28" t="s">
        <v>64</v>
      </c>
      <c r="C36" s="21">
        <v>1021</v>
      </c>
      <c r="D36" s="28" t="s">
        <v>65</v>
      </c>
      <c r="E36" s="29" t="s">
        <v>66</v>
      </c>
      <c r="F36" s="62"/>
      <c r="G36" s="24">
        <v>6000</v>
      </c>
      <c r="H36" s="19"/>
      <c r="I36" s="47">
        <f t="shared" si="1"/>
        <v>6000</v>
      </c>
    </row>
    <row r="37" spans="2:9" ht="37.5" customHeight="1" x14ac:dyDescent="0.2">
      <c r="B37" s="28" t="s">
        <v>64</v>
      </c>
      <c r="C37" s="21">
        <v>1021</v>
      </c>
      <c r="D37" s="28" t="s">
        <v>65</v>
      </c>
      <c r="E37" s="29" t="s">
        <v>66</v>
      </c>
      <c r="F37" s="60" t="s">
        <v>79</v>
      </c>
      <c r="G37" s="24">
        <v>83480</v>
      </c>
      <c r="H37" s="19"/>
      <c r="I37" s="47">
        <f t="shared" si="1"/>
        <v>83480</v>
      </c>
    </row>
    <row r="38" spans="2:9" ht="15" x14ac:dyDescent="0.2">
      <c r="B38" s="28" t="s">
        <v>61</v>
      </c>
      <c r="C38" s="21">
        <v>1010</v>
      </c>
      <c r="D38" s="28" t="s">
        <v>62</v>
      </c>
      <c r="E38" s="29" t="s">
        <v>63</v>
      </c>
      <c r="F38" s="62"/>
      <c r="G38" s="24">
        <v>34960</v>
      </c>
      <c r="H38" s="19"/>
      <c r="I38" s="47">
        <f t="shared" si="1"/>
        <v>34960</v>
      </c>
    </row>
    <row r="39" spans="2:9" ht="15" x14ac:dyDescent="0.2">
      <c r="B39" s="28"/>
      <c r="C39" s="21"/>
      <c r="D39" s="28"/>
      <c r="E39" s="53" t="s">
        <v>89</v>
      </c>
      <c r="F39" s="21"/>
      <c r="G39" s="19">
        <f>SUM(G30:G38)</f>
        <v>1085740</v>
      </c>
      <c r="H39" s="19">
        <f>SUM(H30:H38)</f>
        <v>1225600</v>
      </c>
      <c r="I39" s="47">
        <f t="shared" si="1"/>
        <v>2311340</v>
      </c>
    </row>
    <row r="40" spans="2:9" ht="28.5" x14ac:dyDescent="0.2">
      <c r="B40" s="52" t="s">
        <v>83</v>
      </c>
      <c r="C40" s="21"/>
      <c r="D40" s="28"/>
      <c r="E40" s="61" t="s">
        <v>91</v>
      </c>
      <c r="F40" s="21"/>
      <c r="G40" s="19"/>
      <c r="H40" s="24"/>
      <c r="I40" s="47"/>
    </row>
    <row r="41" spans="2:9" ht="28.5" x14ac:dyDescent="0.2">
      <c r="B41" s="28" t="s">
        <v>88</v>
      </c>
      <c r="C41" s="21"/>
      <c r="D41" s="28"/>
      <c r="E41" s="61" t="s">
        <v>91</v>
      </c>
      <c r="F41" s="21"/>
      <c r="G41" s="19"/>
      <c r="H41" s="24"/>
      <c r="I41" s="47"/>
    </row>
    <row r="42" spans="2:9" ht="45" x14ac:dyDescent="0.2">
      <c r="B42" s="28" t="s">
        <v>84</v>
      </c>
      <c r="C42" s="28" t="s">
        <v>86</v>
      </c>
      <c r="D42" s="28" t="s">
        <v>85</v>
      </c>
      <c r="E42" s="21" t="s">
        <v>87</v>
      </c>
      <c r="F42" s="29" t="s">
        <v>98</v>
      </c>
      <c r="G42" s="24">
        <v>460000</v>
      </c>
      <c r="H42" s="19"/>
      <c r="I42" s="19">
        <v>460000</v>
      </c>
    </row>
    <row r="43" spans="2:9" ht="15" x14ac:dyDescent="0.2">
      <c r="B43" s="28"/>
      <c r="C43" s="21"/>
      <c r="D43" s="28"/>
      <c r="E43" s="53" t="s">
        <v>89</v>
      </c>
      <c r="F43" s="21"/>
      <c r="G43" s="19">
        <f>G42</f>
        <v>460000</v>
      </c>
      <c r="H43" s="19">
        <f t="shared" ref="H43:I43" si="2">H42</f>
        <v>0</v>
      </c>
      <c r="I43" s="19">
        <f t="shared" si="2"/>
        <v>460000</v>
      </c>
    </row>
    <row r="44" spans="2:9" ht="15.75" thickBot="1" x14ac:dyDescent="0.25">
      <c r="B44" s="48"/>
      <c r="C44" s="37"/>
      <c r="D44" s="45"/>
      <c r="E44" s="49" t="s">
        <v>12</v>
      </c>
      <c r="F44" s="50"/>
      <c r="G44" s="51">
        <f>G27+G43+G39</f>
        <v>9218570</v>
      </c>
      <c r="H44" s="51">
        <f t="shared" ref="H44:I44" si="3">H27+H43+H39</f>
        <v>7896834</v>
      </c>
      <c r="I44" s="51">
        <f t="shared" si="3"/>
        <v>17115404</v>
      </c>
    </row>
    <row r="45" spans="2:9" ht="21" customHeight="1" x14ac:dyDescent="0.2">
      <c r="B45" s="25"/>
      <c r="C45" s="25"/>
      <c r="D45" s="55" t="s">
        <v>36</v>
      </c>
      <c r="E45" s="56"/>
      <c r="F45" s="56"/>
      <c r="G45" s="56"/>
      <c r="H45" s="26"/>
      <c r="I45" s="27"/>
    </row>
  </sheetData>
  <mergeCells count="10">
    <mergeCell ref="B2:I2"/>
    <mergeCell ref="D45:G45"/>
    <mergeCell ref="H1:I1"/>
    <mergeCell ref="F8:F9"/>
    <mergeCell ref="F15:F16"/>
    <mergeCell ref="F22:F24"/>
    <mergeCell ref="F30:F31"/>
    <mergeCell ref="F32:F33"/>
    <mergeCell ref="F35:F36"/>
    <mergeCell ref="F37:F38"/>
  </mergeCells>
  <printOptions horizontalCentered="1"/>
  <pageMargins left="0.19685039370078741" right="0.19685039370078741" top="0.35433070866141736" bottom="0.15748031496062992" header="0.35433070866141736" footer="0.15748031496062992"/>
  <pageSetup paperSize="9" scale="68" fitToHeight="32" orientation="landscape" r:id="rId1"/>
  <headerFooter alignWithMargins="0">
    <oddFooter>&amp;R&amp;P</oddFooter>
  </headerFooter>
  <rowBreaks count="1" manualBreakCount="1">
    <brk id="20" min="1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дод.7</vt:lpstr>
      <vt:lpstr>дод.7!Заголовки_для_печати</vt:lpstr>
      <vt:lpstr>дод.7!Область_печати</vt:lpstr>
    </vt:vector>
  </TitlesOfParts>
  <Company>Krokoz™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Bux_fv</dc:creator>
  <cp:lastModifiedBy>Bux_fv</cp:lastModifiedBy>
  <cp:lastPrinted>2022-01-19T08:51:54Z</cp:lastPrinted>
  <dcterms:created xsi:type="dcterms:W3CDTF">2021-04-02T10:51:42Z</dcterms:created>
  <dcterms:modified xsi:type="dcterms:W3CDTF">2022-01-19T08:51:58Z</dcterms:modified>
</cp:coreProperties>
</file>