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14" i="1" l="1"/>
  <c r="O14" i="1"/>
  <c r="L13" i="1" l="1"/>
  <c r="L45" i="1" s="1"/>
  <c r="M14" i="1"/>
  <c r="M13" i="1" s="1"/>
  <c r="M45" i="1" s="1"/>
  <c r="N14" i="1"/>
  <c r="N13" i="1" s="1"/>
  <c r="N45" i="1" s="1"/>
  <c r="O13" i="1"/>
  <c r="L14" i="1"/>
  <c r="J14" i="1" s="1"/>
  <c r="J35" i="1"/>
  <c r="E35" i="1"/>
  <c r="F14" i="1"/>
  <c r="F13" i="1" s="1"/>
  <c r="J31" i="1"/>
  <c r="J32" i="1"/>
  <c r="P31" i="1"/>
  <c r="E31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3" i="1"/>
  <c r="J34" i="1"/>
  <c r="J36" i="1"/>
  <c r="J37" i="1"/>
  <c r="J38" i="1"/>
  <c r="J39" i="1"/>
  <c r="J40" i="1"/>
  <c r="J41" i="1"/>
  <c r="J42" i="1"/>
  <c r="J43" i="1"/>
  <c r="J44" i="1"/>
  <c r="H39" i="1"/>
  <c r="G40" i="1"/>
  <c r="G39" i="1" s="1"/>
  <c r="H40" i="1"/>
  <c r="I40" i="1"/>
  <c r="I39" i="1" s="1"/>
  <c r="I45" i="1" s="1"/>
  <c r="F40" i="1"/>
  <c r="F39" i="1" s="1"/>
  <c r="I13" i="1"/>
  <c r="G14" i="1"/>
  <c r="G13" i="1" s="1"/>
  <c r="G45" i="1" s="1"/>
  <c r="H14" i="1"/>
  <c r="H13" i="1" s="1"/>
  <c r="I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6" i="1"/>
  <c r="E37" i="1"/>
  <c r="E38" i="1"/>
  <c r="E41" i="1"/>
  <c r="E42" i="1"/>
  <c r="E43" i="1"/>
  <c r="E44" i="1"/>
  <c r="E15" i="1"/>
  <c r="O45" i="1" l="1"/>
  <c r="J45" i="1" s="1"/>
  <c r="J13" i="1"/>
  <c r="P35" i="1"/>
  <c r="H45" i="1"/>
  <c r="F45" i="1"/>
  <c r="E45" i="1" s="1"/>
  <c r="E39" i="1"/>
  <c r="P39" i="1" s="1"/>
  <c r="E40" i="1"/>
  <c r="P40" i="1" s="1"/>
  <c r="E13" i="1"/>
  <c r="E14" i="1"/>
  <c r="P44" i="1"/>
  <c r="P43" i="1"/>
  <c r="P42" i="1"/>
  <c r="P41" i="1"/>
  <c r="P38" i="1"/>
  <c r="P37" i="1"/>
  <c r="P36" i="1"/>
  <c r="P34" i="1"/>
  <c r="P33" i="1"/>
  <c r="P32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3" i="1" l="1"/>
  <c r="P45" i="1"/>
</calcChain>
</file>

<file path=xl/sharedStrings.xml><?xml version="1.0" encoding="utf-8"?>
<sst xmlns="http://schemas.openxmlformats.org/spreadsheetml/2006/main" count="151" uniqueCount="132">
  <si>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</si>
  <si>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</si>
  <si>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</si>
  <si>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</si>
  <si>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</si>
  <si>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</si>
  <si>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</si>
  <si>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</si>
  <si>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</si>
  <si>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</si>
  <si>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</si>
  <si>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</si>
  <si>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</si>
  <si>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</si>
  <si>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</si>
  <si>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</si>
  <si>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</si>
  <si>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</si>
  <si>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</si>
  <si>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</si>
  <si>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</si>
  <si>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</si>
  <si>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</si>
  <si>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</si>
  <si>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</si>
  <si>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</si>
  <si>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</si>
  <si>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</si>
  <si>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</si>
  <si>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</si>
  <si>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</si>
  <si>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</si>
  <si>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</si>
  <si>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</si>
  <si>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</si>
  <si>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</si>
  <si>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</si>
  <si>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</si>
  <si>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</si>
  <si>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</si>
  <si>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</si>
  <si>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</si>
  <si>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</si>
  <si>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</si>
  <si>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</si>
  <si>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</si>
  <si>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</si>
  <si>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</si>
  <si>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</si>
  <si>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</si>
  <si>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</si>
  <si>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</si>
  <si>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</si>
  <si>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</si>
  <si>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</si>
  <si>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</si>
  <si>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</si>
  <si>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</si>
  <si>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</si>
  <si>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</si>
  <si>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</si>
  <si>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</si>
  <si>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</si>
  <si>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</si>
  <si>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</si>
  <si>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</si>
  <si>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</si>
  <si>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</si>
  <si>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</si>
  <si>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</si>
  <si>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</si>
  <si>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</si>
  <si>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</si>
  <si>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</si>
  <si>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</si>
  <si>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</si>
  <si>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</si>
  <si>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</si>
  <si>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</si>
  <si>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</si>
  <si>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0116030</t>
  </si>
  <si>
    <t>0620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</si>
  <si>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</si>
  <si>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</si>
  <si>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</si>
  <si>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</si>
  <si>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</si>
  <si>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</si>
  <si>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</si>
  <si>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</si>
  <si>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</si>
  <si>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</si>
  <si>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</si>
  <si>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</si>
  <si>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</si>
  <si>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</si>
  <si>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</si>
  <si>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</si>
  <si>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</si>
  <si>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</si>
  <si>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</si>
  <si>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</si>
  <si>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</si>
  <si>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</si>
  <si>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</si>
  <si>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</si>
  <si>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</si>
  <si>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</si>
  <si>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</si>
  <si>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3718500</t>
  </si>
  <si>
    <t>0180</t>
  </si>
  <si>
    <t>8500</t>
  </si>
  <si>
    <t>Нерозподілені трансферти з державного бюджету</t>
  </si>
  <si>
    <t>3719150</t>
  </si>
  <si>
    <t>9150</t>
  </si>
  <si>
    <t>Інші дотації з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</si>
  <si>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</si>
  <si>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</si>
  <si>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</si>
  <si>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</si>
  <si>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</si>
  <si>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2554700000</t>
  </si>
  <si>
    <t>(код бюджету)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</si>
  <si>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</si>
  <si>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</si>
  <si>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0117321</t>
  </si>
  <si>
    <t>7131</t>
  </si>
  <si>
    <t>7321</t>
  </si>
  <si>
    <t>0443</t>
  </si>
  <si>
    <t>Будівництво освітніх установ та закладів</t>
  </si>
  <si>
    <t>до рішення Киселівської сільської ради
"Про сільський бюджет на 2021 рік"
від 24 грудня 2020 року №2/VII-24
у редакції рішення сільської ради від
"       " серпня 2021 року №</t>
  </si>
  <si>
    <t>Сільський голова                                                             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</si>
</sst>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topLeftCell="A28" workbookViewId="0">
      <selection activeCell="E58" sqref="E58:F58"/>
    </sheetView>
  </sheetViews>
  <sheetFormatPr defaultRowHeight="12.75" x14ac:dyDescent="0.2"/>
  <cols>
    <col min="1" max="3" width="12" customWidth="1"/>
    <col min="4" max="4" width="40.7109375" customWidth="1"/>
    <col min="5" max="10" width="13.7109375" customWidth="1"/>
    <col min="11" max="11" width="13.7109375" hidden="1" customWidth="1"/>
    <col min="12" max="16" width="13.7109375" customWidth="1"/>
  </cols>
  <sheetData>
    <row r="1" spans="1:16" x14ac:dyDescent="0.2">
      <c r="M1" s="26" t="s">
        <v>0</v>
      </c>
      <c r="N1" s="26"/>
      <c r="O1" s="26"/>
    </row>
    <row r="2" spans="1:16" ht="65.25" customHeight="1" x14ac:dyDescent="0.2">
      <c r="M2" s="29" t="s">
        <v>130</v>
      </c>
      <c r="N2" s="29"/>
      <c r="O2" s="29"/>
    </row>
    <row r="4" spans="1:16" x14ac:dyDescent="0.2">
      <c r="A4" s="25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2" t="s">
        <v>121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1" t="s">
        <v>122</v>
      </c>
      <c r="P7" s="1" t="s">
        <v>3</v>
      </c>
    </row>
    <row r="8" spans="1:16" x14ac:dyDescent="0.2">
      <c r="A8" s="27" t="s">
        <v>4</v>
      </c>
      <c r="B8" s="27" t="s">
        <v>5</v>
      </c>
      <c r="C8" s="27" t="s">
        <v>6</v>
      </c>
      <c r="D8" s="23" t="s">
        <v>7</v>
      </c>
      <c r="E8" s="23" t="s">
        <v>8</v>
      </c>
      <c r="F8" s="23"/>
      <c r="G8" s="23"/>
      <c r="H8" s="23"/>
      <c r="I8" s="23"/>
      <c r="J8" s="23" t="s">
        <v>15</v>
      </c>
      <c r="K8" s="23"/>
      <c r="L8" s="23"/>
      <c r="M8" s="23"/>
      <c r="N8" s="23"/>
      <c r="O8" s="23"/>
      <c r="P8" s="24" t="s">
        <v>17</v>
      </c>
    </row>
    <row r="9" spans="1:16" x14ac:dyDescent="0.2">
      <c r="A9" s="23"/>
      <c r="B9" s="23"/>
      <c r="C9" s="23"/>
      <c r="D9" s="23"/>
      <c r="E9" s="24" t="s">
        <v>9</v>
      </c>
      <c r="F9" s="23" t="s">
        <v>10</v>
      </c>
      <c r="G9" s="23" t="s">
        <v>11</v>
      </c>
      <c r="H9" s="23"/>
      <c r="I9" s="23" t="s">
        <v>14</v>
      </c>
      <c r="J9" s="24" t="s">
        <v>9</v>
      </c>
      <c r="K9" s="23" t="s">
        <v>16</v>
      </c>
      <c r="L9" s="23" t="s">
        <v>10</v>
      </c>
      <c r="M9" s="23" t="s">
        <v>11</v>
      </c>
      <c r="N9" s="23"/>
      <c r="O9" s="23" t="s">
        <v>14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12</v>
      </c>
      <c r="H10" s="23" t="s">
        <v>13</v>
      </c>
      <c r="I10" s="23"/>
      <c r="J10" s="23"/>
      <c r="K10" s="23"/>
      <c r="L10" s="23"/>
      <c r="M10" s="23" t="s">
        <v>12</v>
      </c>
      <c r="N10" s="23" t="s">
        <v>13</v>
      </c>
      <c r="O10" s="23"/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18</v>
      </c>
      <c r="B13" s="7"/>
      <c r="C13" s="8"/>
      <c r="D13" s="9" t="s">
        <v>19</v>
      </c>
      <c r="E13" s="10">
        <f>F13+I13</f>
        <v>43923578.799999997</v>
      </c>
      <c r="F13" s="11">
        <f>F14</f>
        <v>43923578.799999997</v>
      </c>
      <c r="G13" s="11">
        <f t="shared" ref="G13:I13" si="0">G14</f>
        <v>25792163.600000001</v>
      </c>
      <c r="H13" s="11">
        <f t="shared" si="0"/>
        <v>2756793</v>
      </c>
      <c r="I13" s="11">
        <f t="shared" si="0"/>
        <v>0</v>
      </c>
      <c r="J13" s="10">
        <f>L13+O13</f>
        <v>4649574.45</v>
      </c>
      <c r="K13" s="11">
        <v>4941124</v>
      </c>
      <c r="L13" s="11">
        <f>L14</f>
        <v>696261.45</v>
      </c>
      <c r="M13" s="11">
        <f t="shared" ref="M13:O13" si="1">M14</f>
        <v>0</v>
      </c>
      <c r="N13" s="11">
        <f t="shared" si="1"/>
        <v>0</v>
      </c>
      <c r="O13" s="11">
        <f t="shared" si="1"/>
        <v>3953313</v>
      </c>
      <c r="P13" s="10">
        <f>E13+J13</f>
        <v>48573153.25</v>
      </c>
    </row>
    <row r="14" spans="1:16" x14ac:dyDescent="0.2">
      <c r="A14" s="6" t="s">
        <v>20</v>
      </c>
      <c r="B14" s="7"/>
      <c r="C14" s="8"/>
      <c r="D14" s="9" t="s">
        <v>19</v>
      </c>
      <c r="E14" s="10">
        <f>F14+I14</f>
        <v>43923578.799999997</v>
      </c>
      <c r="F14" s="11">
        <f>SUM(F15:F38)</f>
        <v>43923578.799999997</v>
      </c>
      <c r="G14" s="11">
        <f t="shared" ref="G14:I14" si="2">SUM(G15:G38)</f>
        <v>25792163.600000001</v>
      </c>
      <c r="H14" s="11">
        <f t="shared" si="2"/>
        <v>2756793</v>
      </c>
      <c r="I14" s="11">
        <f t="shared" si="2"/>
        <v>0</v>
      </c>
      <c r="J14" s="10">
        <f>L14+O14</f>
        <v>4649574.45</v>
      </c>
      <c r="K14" s="11">
        <v>4941124</v>
      </c>
      <c r="L14" s="11">
        <f>SUM(L15:L38)</f>
        <v>696261.45</v>
      </c>
      <c r="M14" s="11">
        <f t="shared" ref="M14:O14" si="3">SUM(M15:M38)</f>
        <v>0</v>
      </c>
      <c r="N14" s="11">
        <f t="shared" si="3"/>
        <v>0</v>
      </c>
      <c r="O14" s="11">
        <f>SUM(O15:O38)</f>
        <v>3953313</v>
      </c>
      <c r="P14" s="10">
        <f>E14+J14</f>
        <v>48573153.25</v>
      </c>
    </row>
    <row r="15" spans="1:16" ht="63.75" x14ac:dyDescent="0.2">
      <c r="A15" s="12" t="s">
        <v>21</v>
      </c>
      <c r="B15" s="12" t="s">
        <v>23</v>
      </c>
      <c r="C15" s="13" t="s">
        <v>22</v>
      </c>
      <c r="D15" s="14" t="s">
        <v>24</v>
      </c>
      <c r="E15" s="28">
        <f>F15+I15</f>
        <v>11290947</v>
      </c>
      <c r="F15" s="16">
        <v>11290947</v>
      </c>
      <c r="G15" s="16">
        <v>8427244</v>
      </c>
      <c r="H15" s="16">
        <v>421500</v>
      </c>
      <c r="I15" s="16">
        <v>0</v>
      </c>
      <c r="J15" s="28">
        <f>L15+O15</f>
        <v>100000</v>
      </c>
      <c r="K15" s="16">
        <v>100000</v>
      </c>
      <c r="L15" s="16">
        <v>0</v>
      </c>
      <c r="M15" s="16">
        <v>0</v>
      </c>
      <c r="N15" s="16">
        <v>0</v>
      </c>
      <c r="O15" s="16">
        <v>100000</v>
      </c>
      <c r="P15" s="15">
        <f t="shared" ref="P14:P45" si="4">E15+J15</f>
        <v>11390947</v>
      </c>
    </row>
    <row r="16" spans="1:16" x14ac:dyDescent="0.2">
      <c r="A16" s="12" t="s">
        <v>25</v>
      </c>
      <c r="B16" s="12" t="s">
        <v>27</v>
      </c>
      <c r="C16" s="13" t="s">
        <v>26</v>
      </c>
      <c r="D16" s="14" t="s">
        <v>28</v>
      </c>
      <c r="E16" s="28">
        <f t="shared" ref="E16:E44" si="5">F16+I16</f>
        <v>2217260</v>
      </c>
      <c r="F16" s="16">
        <v>2217260</v>
      </c>
      <c r="G16" s="16">
        <v>1554983</v>
      </c>
      <c r="H16" s="16">
        <v>130124</v>
      </c>
      <c r="I16" s="16">
        <v>0</v>
      </c>
      <c r="J16" s="28">
        <f t="shared" ref="J16:J45" si="6">L16+O16</f>
        <v>104365</v>
      </c>
      <c r="K16" s="16">
        <v>0</v>
      </c>
      <c r="L16" s="16">
        <v>104365</v>
      </c>
      <c r="M16" s="16">
        <v>0</v>
      </c>
      <c r="N16" s="16">
        <v>0</v>
      </c>
      <c r="O16" s="16">
        <v>0</v>
      </c>
      <c r="P16" s="15">
        <f t="shared" si="4"/>
        <v>2321625</v>
      </c>
    </row>
    <row r="17" spans="1:16" ht="25.5" x14ac:dyDescent="0.2">
      <c r="A17" s="12" t="s">
        <v>29</v>
      </c>
      <c r="B17" s="12" t="s">
        <v>31</v>
      </c>
      <c r="C17" s="13" t="s">
        <v>30</v>
      </c>
      <c r="D17" s="14" t="s">
        <v>32</v>
      </c>
      <c r="E17" s="28">
        <f t="shared" si="5"/>
        <v>7313317</v>
      </c>
      <c r="F17" s="16">
        <v>7313317</v>
      </c>
      <c r="G17" s="16">
        <v>3362330</v>
      </c>
      <c r="H17" s="16">
        <v>1911339</v>
      </c>
      <c r="I17" s="16">
        <v>0</v>
      </c>
      <c r="J17" s="28">
        <f t="shared" si="6"/>
        <v>387401</v>
      </c>
      <c r="K17" s="16">
        <v>161000</v>
      </c>
      <c r="L17" s="16">
        <v>376401</v>
      </c>
      <c r="M17" s="16">
        <v>0</v>
      </c>
      <c r="N17" s="16">
        <v>0</v>
      </c>
      <c r="O17" s="16">
        <v>11000</v>
      </c>
      <c r="P17" s="15">
        <f t="shared" si="4"/>
        <v>7700718</v>
      </c>
    </row>
    <row r="18" spans="1:16" ht="25.5" x14ac:dyDescent="0.2">
      <c r="A18" s="12" t="s">
        <v>33</v>
      </c>
      <c r="B18" s="12" t="s">
        <v>34</v>
      </c>
      <c r="C18" s="13" t="s">
        <v>30</v>
      </c>
      <c r="D18" s="14" t="s">
        <v>32</v>
      </c>
      <c r="E18" s="28">
        <f t="shared" si="5"/>
        <v>13934800</v>
      </c>
      <c r="F18" s="16">
        <v>13934800</v>
      </c>
      <c r="G18" s="16">
        <v>11421969</v>
      </c>
      <c r="H18" s="16">
        <v>0</v>
      </c>
      <c r="I18" s="16">
        <v>0</v>
      </c>
      <c r="J18" s="28">
        <f t="shared" si="6"/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4"/>
        <v>13934800</v>
      </c>
    </row>
    <row r="19" spans="1:16" ht="63.75" x14ac:dyDescent="0.2">
      <c r="A19" s="12" t="s">
        <v>35</v>
      </c>
      <c r="B19" s="12" t="s">
        <v>37</v>
      </c>
      <c r="C19" s="13" t="s">
        <v>36</v>
      </c>
      <c r="D19" s="14" t="s">
        <v>38</v>
      </c>
      <c r="E19" s="28">
        <f t="shared" si="5"/>
        <v>9840</v>
      </c>
      <c r="F19" s="16">
        <v>9840</v>
      </c>
      <c r="G19" s="16">
        <v>0</v>
      </c>
      <c r="H19" s="16">
        <v>0</v>
      </c>
      <c r="I19" s="16">
        <v>0</v>
      </c>
      <c r="J19" s="28">
        <f t="shared" si="6"/>
        <v>11960</v>
      </c>
      <c r="K19" s="16">
        <v>21800</v>
      </c>
      <c r="L19" s="16">
        <v>0</v>
      </c>
      <c r="M19" s="16">
        <v>0</v>
      </c>
      <c r="N19" s="16">
        <v>0</v>
      </c>
      <c r="O19" s="16">
        <v>11960</v>
      </c>
      <c r="P19" s="15">
        <f t="shared" si="4"/>
        <v>21800</v>
      </c>
    </row>
    <row r="20" spans="1:16" ht="63.75" x14ac:dyDescent="0.2">
      <c r="A20" s="12" t="s">
        <v>39</v>
      </c>
      <c r="B20" s="12" t="s">
        <v>40</v>
      </c>
      <c r="C20" s="13" t="s">
        <v>36</v>
      </c>
      <c r="D20" s="14" t="s">
        <v>41</v>
      </c>
      <c r="E20" s="28">
        <f t="shared" si="5"/>
        <v>141404.79999999999</v>
      </c>
      <c r="F20" s="16">
        <v>141404.79999999999</v>
      </c>
      <c r="G20" s="16">
        <v>6087.6</v>
      </c>
      <c r="H20" s="16">
        <v>0</v>
      </c>
      <c r="I20" s="16">
        <v>0</v>
      </c>
      <c r="J20" s="28">
        <f t="shared" si="6"/>
        <v>107640</v>
      </c>
      <c r="K20" s="16">
        <v>195611</v>
      </c>
      <c r="L20" s="16">
        <v>0</v>
      </c>
      <c r="M20" s="16">
        <v>0</v>
      </c>
      <c r="N20" s="16">
        <v>0</v>
      </c>
      <c r="O20" s="16">
        <v>107640</v>
      </c>
      <c r="P20" s="15">
        <f t="shared" si="4"/>
        <v>249044.8</v>
      </c>
    </row>
    <row r="21" spans="1:16" ht="51" x14ac:dyDescent="0.2">
      <c r="A21" s="12" t="s">
        <v>42</v>
      </c>
      <c r="B21" s="12" t="s">
        <v>43</v>
      </c>
      <c r="C21" s="13" t="s">
        <v>36</v>
      </c>
      <c r="D21" s="14" t="s">
        <v>44</v>
      </c>
      <c r="E21" s="28">
        <f t="shared" si="5"/>
        <v>30750</v>
      </c>
      <c r="F21" s="16">
        <v>30750</v>
      </c>
      <c r="G21" s="16">
        <v>25208</v>
      </c>
      <c r="H21" s="16">
        <v>0</v>
      </c>
      <c r="I21" s="16">
        <v>0</v>
      </c>
      <c r="J21" s="28">
        <f t="shared" si="6"/>
        <v>15610</v>
      </c>
      <c r="K21" s="16">
        <v>15610</v>
      </c>
      <c r="L21" s="16">
        <v>0</v>
      </c>
      <c r="M21" s="16">
        <v>0</v>
      </c>
      <c r="N21" s="16">
        <v>0</v>
      </c>
      <c r="O21" s="16">
        <v>15610</v>
      </c>
      <c r="P21" s="15">
        <f t="shared" si="4"/>
        <v>46360</v>
      </c>
    </row>
    <row r="22" spans="1:16" ht="51" x14ac:dyDescent="0.2">
      <c r="A22" s="12" t="s">
        <v>45</v>
      </c>
      <c r="B22" s="12" t="s">
        <v>46</v>
      </c>
      <c r="C22" s="13" t="s">
        <v>36</v>
      </c>
      <c r="D22" s="14" t="s">
        <v>47</v>
      </c>
      <c r="E22" s="28">
        <f t="shared" si="5"/>
        <v>1638</v>
      </c>
      <c r="F22" s="16">
        <v>1638</v>
      </c>
      <c r="G22" s="16">
        <v>1342</v>
      </c>
      <c r="H22" s="16">
        <v>0</v>
      </c>
      <c r="I22" s="16">
        <v>0</v>
      </c>
      <c r="J22" s="28">
        <f t="shared" si="6"/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4"/>
        <v>1638</v>
      </c>
    </row>
    <row r="23" spans="1:16" ht="25.5" x14ac:dyDescent="0.2">
      <c r="A23" s="12" t="s">
        <v>48</v>
      </c>
      <c r="B23" s="12" t="s">
        <v>50</v>
      </c>
      <c r="C23" s="13" t="s">
        <v>49</v>
      </c>
      <c r="D23" s="14" t="s">
        <v>51</v>
      </c>
      <c r="E23" s="28">
        <f t="shared" si="5"/>
        <v>597409</v>
      </c>
      <c r="F23" s="16">
        <v>597409</v>
      </c>
      <c r="G23" s="16">
        <v>0</v>
      </c>
      <c r="H23" s="16">
        <v>0</v>
      </c>
      <c r="I23" s="16">
        <v>0</v>
      </c>
      <c r="J23" s="28">
        <f t="shared" si="6"/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4"/>
        <v>597409</v>
      </c>
    </row>
    <row r="24" spans="1:16" ht="38.25" x14ac:dyDescent="0.2">
      <c r="A24" s="12" t="s">
        <v>52</v>
      </c>
      <c r="B24" s="12" t="s">
        <v>54</v>
      </c>
      <c r="C24" s="13" t="s">
        <v>53</v>
      </c>
      <c r="D24" s="14" t="s">
        <v>55</v>
      </c>
      <c r="E24" s="28">
        <f t="shared" si="5"/>
        <v>246244</v>
      </c>
      <c r="F24" s="16">
        <v>246244</v>
      </c>
      <c r="G24" s="16">
        <v>0</v>
      </c>
      <c r="H24" s="16">
        <v>0</v>
      </c>
      <c r="I24" s="16">
        <v>0</v>
      </c>
      <c r="J24" s="28">
        <f t="shared" si="6"/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4"/>
        <v>246244</v>
      </c>
    </row>
    <row r="25" spans="1:16" ht="25.5" x14ac:dyDescent="0.2">
      <c r="A25" s="12" t="s">
        <v>56</v>
      </c>
      <c r="B25" s="12" t="s">
        <v>58</v>
      </c>
      <c r="C25" s="13" t="s">
        <v>57</v>
      </c>
      <c r="D25" s="14" t="s">
        <v>59</v>
      </c>
      <c r="E25" s="28">
        <f t="shared" si="5"/>
        <v>308800</v>
      </c>
      <c r="F25" s="16">
        <v>308800</v>
      </c>
      <c r="G25" s="16">
        <v>0</v>
      </c>
      <c r="H25" s="16">
        <v>0</v>
      </c>
      <c r="I25" s="16">
        <v>0</v>
      </c>
      <c r="J25" s="28">
        <f t="shared" si="6"/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4"/>
        <v>308800</v>
      </c>
    </row>
    <row r="26" spans="1:16" ht="38.25" x14ac:dyDescent="0.2">
      <c r="A26" s="12" t="s">
        <v>60</v>
      </c>
      <c r="B26" s="12" t="s">
        <v>62</v>
      </c>
      <c r="C26" s="13" t="s">
        <v>61</v>
      </c>
      <c r="D26" s="14" t="s">
        <v>63</v>
      </c>
      <c r="E26" s="28">
        <f t="shared" si="5"/>
        <v>22300</v>
      </c>
      <c r="F26" s="16">
        <v>22300</v>
      </c>
      <c r="G26" s="16">
        <v>0</v>
      </c>
      <c r="H26" s="16">
        <v>0</v>
      </c>
      <c r="I26" s="16">
        <v>0</v>
      </c>
      <c r="J26" s="28">
        <f t="shared" si="6"/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4"/>
        <v>22300</v>
      </c>
    </row>
    <row r="27" spans="1:16" ht="38.25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28">
        <f t="shared" si="5"/>
        <v>20000</v>
      </c>
      <c r="F27" s="16">
        <v>20000</v>
      </c>
      <c r="G27" s="16">
        <v>0</v>
      </c>
      <c r="H27" s="16">
        <v>0</v>
      </c>
      <c r="I27" s="16">
        <v>0</v>
      </c>
      <c r="J27" s="28">
        <f t="shared" si="6"/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4"/>
        <v>20000</v>
      </c>
    </row>
    <row r="28" spans="1:16" ht="25.5" x14ac:dyDescent="0.2">
      <c r="A28" s="12" t="s">
        <v>68</v>
      </c>
      <c r="B28" s="12" t="s">
        <v>70</v>
      </c>
      <c r="C28" s="13" t="s">
        <v>69</v>
      </c>
      <c r="D28" s="14" t="s">
        <v>71</v>
      </c>
      <c r="E28" s="28">
        <f t="shared" si="5"/>
        <v>200000</v>
      </c>
      <c r="F28" s="16">
        <v>200000</v>
      </c>
      <c r="G28" s="16">
        <v>0</v>
      </c>
      <c r="H28" s="16">
        <v>0</v>
      </c>
      <c r="I28" s="16">
        <v>0</v>
      </c>
      <c r="J28" s="28">
        <f t="shared" si="6"/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4"/>
        <v>200000</v>
      </c>
    </row>
    <row r="29" spans="1:16" ht="38.25" x14ac:dyDescent="0.2">
      <c r="A29" s="12" t="s">
        <v>72</v>
      </c>
      <c r="B29" s="12" t="s">
        <v>74</v>
      </c>
      <c r="C29" s="13" t="s">
        <v>73</v>
      </c>
      <c r="D29" s="14" t="s">
        <v>75</v>
      </c>
      <c r="E29" s="28">
        <f t="shared" si="5"/>
        <v>1255960</v>
      </c>
      <c r="F29" s="16">
        <v>1255960</v>
      </c>
      <c r="G29" s="16">
        <v>943000</v>
      </c>
      <c r="H29" s="16">
        <v>40500</v>
      </c>
      <c r="I29" s="16">
        <v>0</v>
      </c>
      <c r="J29" s="28">
        <f t="shared" si="6"/>
        <v>285000</v>
      </c>
      <c r="K29" s="16">
        <v>0</v>
      </c>
      <c r="L29" s="16">
        <v>0</v>
      </c>
      <c r="M29" s="16">
        <v>0</v>
      </c>
      <c r="N29" s="16">
        <v>0</v>
      </c>
      <c r="O29" s="16">
        <v>285000</v>
      </c>
      <c r="P29" s="15">
        <f t="shared" si="4"/>
        <v>1540960</v>
      </c>
    </row>
    <row r="30" spans="1:16" ht="38.25" x14ac:dyDescent="0.2">
      <c r="A30" s="12" t="s">
        <v>76</v>
      </c>
      <c r="B30" s="12" t="s">
        <v>78</v>
      </c>
      <c r="C30" s="13" t="s">
        <v>77</v>
      </c>
      <c r="D30" s="14" t="s">
        <v>79</v>
      </c>
      <c r="E30" s="28">
        <f t="shared" si="5"/>
        <v>336912</v>
      </c>
      <c r="F30" s="16">
        <v>336912</v>
      </c>
      <c r="G30" s="16">
        <v>0</v>
      </c>
      <c r="H30" s="16">
        <v>0</v>
      </c>
      <c r="I30" s="16">
        <v>0</v>
      </c>
      <c r="J30" s="28">
        <f t="shared" si="6"/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4"/>
        <v>336912</v>
      </c>
    </row>
    <row r="31" spans="1:16" ht="51" x14ac:dyDescent="0.2">
      <c r="A31" s="12" t="s">
        <v>123</v>
      </c>
      <c r="B31" s="12">
        <v>6020</v>
      </c>
      <c r="C31" s="13" t="s">
        <v>81</v>
      </c>
      <c r="D31" s="14" t="s">
        <v>124</v>
      </c>
      <c r="E31" s="28">
        <f t="shared" si="5"/>
        <v>500000</v>
      </c>
      <c r="F31" s="16">
        <v>500000</v>
      </c>
      <c r="G31" s="16"/>
      <c r="H31" s="16"/>
      <c r="I31" s="16"/>
      <c r="J31" s="28">
        <f t="shared" si="6"/>
        <v>0</v>
      </c>
      <c r="K31" s="16"/>
      <c r="L31" s="16"/>
      <c r="M31" s="16"/>
      <c r="N31" s="16"/>
      <c r="O31" s="16"/>
      <c r="P31" s="15">
        <f t="shared" si="4"/>
        <v>500000</v>
      </c>
    </row>
    <row r="32" spans="1:16" x14ac:dyDescent="0.2">
      <c r="A32" s="12" t="s">
        <v>80</v>
      </c>
      <c r="B32" s="12" t="s">
        <v>82</v>
      </c>
      <c r="C32" s="13" t="s">
        <v>81</v>
      </c>
      <c r="D32" s="14" t="s">
        <v>83</v>
      </c>
      <c r="E32" s="28">
        <f t="shared" si="5"/>
        <v>3535997</v>
      </c>
      <c r="F32" s="16">
        <v>3535997</v>
      </c>
      <c r="G32" s="16">
        <v>50000</v>
      </c>
      <c r="H32" s="16">
        <v>253330</v>
      </c>
      <c r="I32" s="16">
        <v>0</v>
      </c>
      <c r="J32" s="28">
        <f t="shared" si="6"/>
        <v>272103</v>
      </c>
      <c r="K32" s="16">
        <v>1447103</v>
      </c>
      <c r="L32" s="16">
        <v>0</v>
      </c>
      <c r="M32" s="16">
        <v>0</v>
      </c>
      <c r="N32" s="16">
        <v>0</v>
      </c>
      <c r="O32" s="16">
        <v>272103</v>
      </c>
      <c r="P32" s="15">
        <f t="shared" si="4"/>
        <v>3808100</v>
      </c>
    </row>
    <row r="33" spans="1:16" ht="25.5" x14ac:dyDescent="0.2">
      <c r="A33" s="12" t="s">
        <v>84</v>
      </c>
      <c r="B33" s="12" t="s">
        <v>86</v>
      </c>
      <c r="C33" s="13" t="s">
        <v>85</v>
      </c>
      <c r="D33" s="14" t="s">
        <v>87</v>
      </c>
      <c r="E33" s="28">
        <f t="shared" si="5"/>
        <v>40000</v>
      </c>
      <c r="F33" s="16">
        <v>40000</v>
      </c>
      <c r="G33" s="16">
        <v>0</v>
      </c>
      <c r="H33" s="16">
        <v>0</v>
      </c>
      <c r="I33" s="16">
        <v>0</v>
      </c>
      <c r="J33" s="28">
        <f t="shared" si="6"/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4"/>
        <v>40000</v>
      </c>
    </row>
    <row r="34" spans="1:16" x14ac:dyDescent="0.2">
      <c r="A34" s="12" t="s">
        <v>88</v>
      </c>
      <c r="B34" s="12" t="s">
        <v>127</v>
      </c>
      <c r="C34" s="13" t="s">
        <v>89</v>
      </c>
      <c r="D34" s="14" t="s">
        <v>90</v>
      </c>
      <c r="E34" s="28">
        <f t="shared" si="5"/>
        <v>200000</v>
      </c>
      <c r="F34" s="16">
        <v>200000</v>
      </c>
      <c r="G34" s="16">
        <v>0</v>
      </c>
      <c r="H34" s="16">
        <v>0</v>
      </c>
      <c r="I34" s="16">
        <v>0</v>
      </c>
      <c r="J34" s="28">
        <f t="shared" si="6"/>
        <v>128995.45</v>
      </c>
      <c r="K34" s="16">
        <v>0</v>
      </c>
      <c r="L34" s="16">
        <v>128995.45</v>
      </c>
      <c r="M34" s="16">
        <v>0</v>
      </c>
      <c r="N34" s="16">
        <v>0</v>
      </c>
      <c r="O34" s="16">
        <v>0</v>
      </c>
      <c r="P34" s="15">
        <f t="shared" si="4"/>
        <v>328995.45</v>
      </c>
    </row>
    <row r="35" spans="1:16" x14ac:dyDescent="0.2">
      <c r="A35" s="12" t="s">
        <v>125</v>
      </c>
      <c r="B35" s="12" t="s">
        <v>126</v>
      </c>
      <c r="C35" s="13" t="s">
        <v>128</v>
      </c>
      <c r="D35" s="14" t="s">
        <v>129</v>
      </c>
      <c r="E35" s="28">
        <f t="shared" si="5"/>
        <v>0</v>
      </c>
      <c r="F35" s="16"/>
      <c r="G35" s="16"/>
      <c r="H35" s="16"/>
      <c r="I35" s="16"/>
      <c r="J35" s="28">
        <f t="shared" si="6"/>
        <v>150000</v>
      </c>
      <c r="K35" s="16"/>
      <c r="L35" s="16"/>
      <c r="M35" s="16"/>
      <c r="N35" s="16"/>
      <c r="O35" s="16">
        <v>150000</v>
      </c>
      <c r="P35" s="15">
        <f t="shared" si="4"/>
        <v>150000</v>
      </c>
    </row>
    <row r="36" spans="1:16" ht="38.25" x14ac:dyDescent="0.2">
      <c r="A36" s="12" t="s">
        <v>91</v>
      </c>
      <c r="B36" s="12" t="s">
        <v>93</v>
      </c>
      <c r="C36" s="13" t="s">
        <v>92</v>
      </c>
      <c r="D36" s="14" t="s">
        <v>94</v>
      </c>
      <c r="E36" s="28">
        <f t="shared" si="5"/>
        <v>1720000</v>
      </c>
      <c r="F36" s="16">
        <v>1720000</v>
      </c>
      <c r="G36" s="16">
        <v>0</v>
      </c>
      <c r="H36" s="16">
        <v>0</v>
      </c>
      <c r="I36" s="16">
        <v>0</v>
      </c>
      <c r="J36" s="28">
        <f t="shared" si="6"/>
        <v>3000000</v>
      </c>
      <c r="K36" s="16">
        <v>3000000</v>
      </c>
      <c r="L36" s="16">
        <v>0</v>
      </c>
      <c r="M36" s="16">
        <v>0</v>
      </c>
      <c r="N36" s="16">
        <v>0</v>
      </c>
      <c r="O36" s="16">
        <v>3000000</v>
      </c>
      <c r="P36" s="15">
        <f t="shared" si="4"/>
        <v>4720000</v>
      </c>
    </row>
    <row r="37" spans="1:16" ht="89.25" x14ac:dyDescent="0.2">
      <c r="A37" s="12" t="s">
        <v>95</v>
      </c>
      <c r="B37" s="12" t="s">
        <v>97</v>
      </c>
      <c r="C37" s="13" t="s">
        <v>96</v>
      </c>
      <c r="D37" s="14" t="s">
        <v>98</v>
      </c>
      <c r="E37" s="28">
        <f t="shared" si="5"/>
        <v>0</v>
      </c>
      <c r="F37" s="16">
        <v>0</v>
      </c>
      <c r="G37" s="16">
        <v>0</v>
      </c>
      <c r="H37" s="16">
        <v>0</v>
      </c>
      <c r="I37" s="16">
        <v>0</v>
      </c>
      <c r="J37" s="28">
        <f t="shared" si="6"/>
        <v>80000</v>
      </c>
      <c r="K37" s="16">
        <v>0</v>
      </c>
      <c r="L37" s="16">
        <v>80000</v>
      </c>
      <c r="M37" s="16">
        <v>0</v>
      </c>
      <c r="N37" s="16">
        <v>0</v>
      </c>
      <c r="O37" s="16">
        <v>0</v>
      </c>
      <c r="P37" s="15">
        <f t="shared" si="4"/>
        <v>80000</v>
      </c>
    </row>
    <row r="38" spans="1:16" ht="25.5" x14ac:dyDescent="0.2">
      <c r="A38" s="12" t="s">
        <v>99</v>
      </c>
      <c r="B38" s="12" t="s">
        <v>101</v>
      </c>
      <c r="C38" s="13" t="s">
        <v>100</v>
      </c>
      <c r="D38" s="14" t="s">
        <v>102</v>
      </c>
      <c r="E38" s="28">
        <f t="shared" si="5"/>
        <v>0</v>
      </c>
      <c r="F38" s="16">
        <v>0</v>
      </c>
      <c r="G38" s="16">
        <v>0</v>
      </c>
      <c r="H38" s="16">
        <v>0</v>
      </c>
      <c r="I38" s="16">
        <v>0</v>
      </c>
      <c r="J38" s="28">
        <f t="shared" si="6"/>
        <v>6500</v>
      </c>
      <c r="K38" s="16">
        <v>0</v>
      </c>
      <c r="L38" s="16">
        <v>6500</v>
      </c>
      <c r="M38" s="16">
        <v>0</v>
      </c>
      <c r="N38" s="16">
        <v>0</v>
      </c>
      <c r="O38" s="16">
        <v>0</v>
      </c>
      <c r="P38" s="15">
        <f t="shared" si="4"/>
        <v>6500</v>
      </c>
    </row>
    <row r="39" spans="1:16" ht="25.5" x14ac:dyDescent="0.2">
      <c r="A39" s="6" t="s">
        <v>103</v>
      </c>
      <c r="B39" s="7"/>
      <c r="C39" s="8"/>
      <c r="D39" s="9" t="s">
        <v>104</v>
      </c>
      <c r="E39" s="10">
        <f t="shared" si="5"/>
        <v>2424633</v>
      </c>
      <c r="F39" s="11">
        <f>F40</f>
        <v>2424633</v>
      </c>
      <c r="G39" s="11">
        <f t="shared" ref="G39:I39" si="7">G40</f>
        <v>1089970</v>
      </c>
      <c r="H39" s="11">
        <f t="shared" si="7"/>
        <v>0</v>
      </c>
      <c r="I39" s="11">
        <f t="shared" si="7"/>
        <v>0</v>
      </c>
      <c r="J39" s="10">
        <f t="shared" si="6"/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4"/>
        <v>2424633</v>
      </c>
    </row>
    <row r="40" spans="1:16" ht="25.5" x14ac:dyDescent="0.2">
      <c r="A40" s="6" t="s">
        <v>105</v>
      </c>
      <c r="B40" s="7"/>
      <c r="C40" s="8"/>
      <c r="D40" s="9" t="s">
        <v>104</v>
      </c>
      <c r="E40" s="10">
        <f t="shared" si="5"/>
        <v>2424633</v>
      </c>
      <c r="F40" s="11">
        <f>SUM(F41:F44)</f>
        <v>2424633</v>
      </c>
      <c r="G40" s="11">
        <f t="shared" ref="G40:I40" si="8">SUM(G41:G44)</f>
        <v>1089970</v>
      </c>
      <c r="H40" s="11">
        <f t="shared" si="8"/>
        <v>0</v>
      </c>
      <c r="I40" s="11">
        <f t="shared" si="8"/>
        <v>0</v>
      </c>
      <c r="J40" s="10">
        <f t="shared" si="6"/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4"/>
        <v>2424633</v>
      </c>
    </row>
    <row r="41" spans="1:16" ht="38.25" x14ac:dyDescent="0.2">
      <c r="A41" s="12" t="s">
        <v>106</v>
      </c>
      <c r="B41" s="12" t="s">
        <v>107</v>
      </c>
      <c r="C41" s="13" t="s">
        <v>22</v>
      </c>
      <c r="D41" s="14" t="s">
        <v>108</v>
      </c>
      <c r="E41" s="28">
        <f t="shared" si="5"/>
        <v>1364763</v>
      </c>
      <c r="F41" s="16">
        <v>1364763</v>
      </c>
      <c r="G41" s="16">
        <v>1089970</v>
      </c>
      <c r="H41" s="16">
        <v>0</v>
      </c>
      <c r="I41" s="16">
        <v>0</v>
      </c>
      <c r="J41" s="28">
        <f t="shared" si="6"/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4"/>
        <v>1364763</v>
      </c>
    </row>
    <row r="42" spans="1:16" ht="25.5" x14ac:dyDescent="0.2">
      <c r="A42" s="12" t="s">
        <v>109</v>
      </c>
      <c r="B42" s="12" t="s">
        <v>111</v>
      </c>
      <c r="C42" s="13" t="s">
        <v>110</v>
      </c>
      <c r="D42" s="14" t="s">
        <v>112</v>
      </c>
      <c r="E42" s="28">
        <f t="shared" si="5"/>
        <v>0</v>
      </c>
      <c r="F42" s="16">
        <v>0</v>
      </c>
      <c r="G42" s="16">
        <v>0</v>
      </c>
      <c r="H42" s="16">
        <v>0</v>
      </c>
      <c r="I42" s="16">
        <v>0</v>
      </c>
      <c r="J42" s="28">
        <f t="shared" si="6"/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4"/>
        <v>0</v>
      </c>
    </row>
    <row r="43" spans="1:16" x14ac:dyDescent="0.2">
      <c r="A43" s="12" t="s">
        <v>113</v>
      </c>
      <c r="B43" s="12" t="s">
        <v>114</v>
      </c>
      <c r="C43" s="13" t="s">
        <v>110</v>
      </c>
      <c r="D43" s="14" t="s">
        <v>115</v>
      </c>
      <c r="E43" s="28">
        <f t="shared" si="5"/>
        <v>219000</v>
      </c>
      <c r="F43" s="16">
        <v>219000</v>
      </c>
      <c r="G43" s="16">
        <v>0</v>
      </c>
      <c r="H43" s="16">
        <v>0</v>
      </c>
      <c r="I43" s="16">
        <v>0</v>
      </c>
      <c r="J43" s="28">
        <f t="shared" si="6"/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4"/>
        <v>219000</v>
      </c>
    </row>
    <row r="44" spans="1:16" x14ac:dyDescent="0.2">
      <c r="A44" s="12" t="s">
        <v>116</v>
      </c>
      <c r="B44" s="12" t="s">
        <v>117</v>
      </c>
      <c r="C44" s="13" t="s">
        <v>110</v>
      </c>
      <c r="D44" s="14" t="s">
        <v>118</v>
      </c>
      <c r="E44" s="28">
        <f t="shared" si="5"/>
        <v>840870</v>
      </c>
      <c r="F44" s="16">
        <v>840870</v>
      </c>
      <c r="G44" s="16">
        <v>0</v>
      </c>
      <c r="H44" s="16">
        <v>0</v>
      </c>
      <c r="I44" s="16">
        <v>0</v>
      </c>
      <c r="J44" s="28">
        <f t="shared" si="6"/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4"/>
        <v>840870</v>
      </c>
    </row>
    <row r="45" spans="1:16" x14ac:dyDescent="0.2">
      <c r="A45" s="17" t="s">
        <v>119</v>
      </c>
      <c r="B45" s="18" t="s">
        <v>119</v>
      </c>
      <c r="C45" s="19" t="s">
        <v>119</v>
      </c>
      <c r="D45" s="20" t="s">
        <v>120</v>
      </c>
      <c r="E45" s="10">
        <f>F45+I45</f>
        <v>46348211.799999997</v>
      </c>
      <c r="F45" s="10">
        <f>F39+F13</f>
        <v>46348211.799999997</v>
      </c>
      <c r="G45" s="10">
        <f t="shared" ref="G45:I45" si="9">G39+G13</f>
        <v>26882133.600000001</v>
      </c>
      <c r="H45" s="10">
        <f t="shared" si="9"/>
        <v>2756793</v>
      </c>
      <c r="I45" s="10">
        <f t="shared" si="9"/>
        <v>0</v>
      </c>
      <c r="J45" s="10">
        <f>L45+O45</f>
        <v>4649574.45</v>
      </c>
      <c r="K45" s="10">
        <v>4941124</v>
      </c>
      <c r="L45" s="10">
        <f>L39+L13</f>
        <v>696261.45</v>
      </c>
      <c r="M45" s="10">
        <f t="shared" ref="M45:O45" si="10">M39+M13</f>
        <v>0</v>
      </c>
      <c r="N45" s="10">
        <f t="shared" si="10"/>
        <v>0</v>
      </c>
      <c r="O45" s="10">
        <f t="shared" si="10"/>
        <v>3953313</v>
      </c>
      <c r="P45" s="10">
        <f t="shared" si="4"/>
        <v>50997786.25</v>
      </c>
    </row>
    <row r="48" spans="1:16" x14ac:dyDescent="0.2">
      <c r="B48" s="3" t="s">
        <v>131</v>
      </c>
      <c r="I48" s="3"/>
    </row>
  </sheetData>
  <mergeCells count="24">
    <mergeCell ref="M2:O2"/>
    <mergeCell ref="M1:O1"/>
    <mergeCell ref="A4:P4"/>
    <mergeCell ref="A5:P5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70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2021-08-16T09:24:53Z</cp:lastPrinted>
  <dcterms:created xsi:type="dcterms:W3CDTF">2021-08-03T06:53:33Z</dcterms:created>
  <dcterms:modified xsi:type="dcterms:W3CDTF">2021-08-16T09:37:36Z</dcterms:modified>
</cp:coreProperties>
</file>