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2 р.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72" i="1"/>
  <c r="I74"/>
  <c r="I73"/>
  <c r="I65"/>
  <c r="I61"/>
  <c r="I58"/>
  <c r="I54"/>
  <c r="I49"/>
  <c r="I44"/>
  <c r="I39"/>
  <c r="I11"/>
  <c r="I28" s="1"/>
  <c r="I70" l="1"/>
  <c r="I76" s="1"/>
</calcChain>
</file>

<file path=xl/sharedStrings.xml><?xml version="1.0" encoding="utf-8"?>
<sst xmlns="http://schemas.openxmlformats.org/spreadsheetml/2006/main" count="56" uniqueCount="53">
  <si>
    <t>50% від вартості харчування  на день</t>
  </si>
  <si>
    <t>1) Для учнів 1-4 класів ( за вирахуванням дітей пільгових категорій)</t>
  </si>
  <si>
    <t>2) Для учнів 1-11 класів, що відносяться до пільгових категорій</t>
  </si>
  <si>
    <t>100% від вартості харчування на день</t>
  </si>
  <si>
    <t xml:space="preserve">     діти-сироти, діти під опікою:</t>
  </si>
  <si>
    <t xml:space="preserve">     діти-інваліди:</t>
  </si>
  <si>
    <t xml:space="preserve">     діти учасників АТО:</t>
  </si>
  <si>
    <t xml:space="preserve">     діти-переселенці з тимчасово окупованих територій:</t>
  </si>
  <si>
    <r>
      <t xml:space="preserve">                </t>
    </r>
    <r>
      <rPr>
        <b/>
        <i/>
        <u/>
        <sz val="14"/>
        <color theme="1"/>
        <rFont val="Calibri"/>
        <family val="2"/>
        <charset val="204"/>
        <scheme val="minor"/>
      </rPr>
      <t>РОЗРАХУНОК</t>
    </r>
  </si>
  <si>
    <t xml:space="preserve">     малозабезпечені учні  :</t>
  </si>
  <si>
    <t>Вихованці , без врахування пільгових категорій ( 70%-28.00 грн.за рахунок місцевого</t>
  </si>
  <si>
    <t xml:space="preserve">РАЗОМ по ЗДО:       </t>
  </si>
  <si>
    <t>145 вихованців, з них</t>
  </si>
  <si>
    <t>100% за рахунок місцевого бюджету-16 вих.</t>
  </si>
  <si>
    <t>85% за рахунок місцевого бюджету- 19 вих.</t>
  </si>
  <si>
    <t>70% за рахунок місцевого бюджету - 110 вих.</t>
  </si>
  <si>
    <t xml:space="preserve">     Орининський ЗДО " Калинка" ( 35 вих., з них 7 пільгових категорій)</t>
  </si>
  <si>
    <t>8  діт.  *  28.00 грн.  *  215 р.дн.</t>
  </si>
  <si>
    <t>28 діт.  *  28.00 грн.  *  251 р.дн.</t>
  </si>
  <si>
    <t>4 діт.  *  34.00 грн.  *  251 р.дн.</t>
  </si>
  <si>
    <t>3 діт.  *  40.00 грн.  *  251 р.дн.</t>
  </si>
  <si>
    <t>32 діт.  *  28.00 грн.  *  251 р.дн.</t>
  </si>
  <si>
    <t>6 діт.  *  34.00 грн.  *  251 р.дн.</t>
  </si>
  <si>
    <t>4 діт.  *  40.00 грн.  *  251 р.дн.</t>
  </si>
  <si>
    <t>15 діт.  *  28.00 грн.  *  251 р.дн.</t>
  </si>
  <si>
    <t>7 діт.  *  34.00 грн.  *  251 р.дн.</t>
  </si>
  <si>
    <t>1 діт.  *  40.00 грн.  *  251 р.дн.</t>
  </si>
  <si>
    <t>13 діт.  *  28.00 грн.  *  251 р.дн.</t>
  </si>
  <si>
    <t>7 діт.  *  28.00 грн.  *  251 р.дн.</t>
  </si>
  <si>
    <t>2 діт.  *  34.00 грн.  *  251 р.дн.</t>
  </si>
  <si>
    <t>6 діт.  *  40.00 грн.  *  251 р.дн.</t>
  </si>
  <si>
    <t xml:space="preserve">     Кадиєвецький ЗДО " Дюймовочка" ( 42 вих., з них 10 пільгових категорій)</t>
  </si>
  <si>
    <t xml:space="preserve">     Приворотський ЗДО " Берізка" ( 23 вих., з них 8 пільгових категорій)</t>
  </si>
  <si>
    <t xml:space="preserve">     Залісько-1 ЗДО "Золотий колосок" ( 19 вих., з них  6 пільгових категорій)</t>
  </si>
  <si>
    <t xml:space="preserve">     Підпилип'янський ЗДО " Казка" ( 8 вих.)</t>
  </si>
  <si>
    <t xml:space="preserve">     Шустовецький ЗДО " Чомучки" ( 8 вих., з них 1 пільгової категорії)</t>
  </si>
  <si>
    <t xml:space="preserve">   Чорнокозинецький ЗДО ( в складі НВК) ( 10 вих., з них 3 пільгової категорії)</t>
  </si>
  <si>
    <t>216  уч.* 10.00 грн.*  175 р.дн. =</t>
  </si>
  <si>
    <t>95  уч.* 20.00 грн.*  175 р.дн. =</t>
  </si>
  <si>
    <t>60  уч.* 20.00 грн.*  175 р.дн. =</t>
  </si>
  <si>
    <t>6  уч.* 20.00 грн.*  175 р.дн. =</t>
  </si>
  <si>
    <t>11  уч.* 20.00 грн.*  175 р.дн. =</t>
  </si>
  <si>
    <t>14  уч.* 20.00 грн.*  175 р.дн. =</t>
  </si>
  <si>
    <t>4  уч.* 20.00 грн.*  175 р.дн. =</t>
  </si>
  <si>
    <t>РАЗОМ на харчування учнів 1-4 кл. та учнів пільгових категорій:</t>
  </si>
  <si>
    <t xml:space="preserve">   бюджету; 30%-12.00 грн. доплата батьків)</t>
  </si>
  <si>
    <t>за рахунок місцевого бюджету;</t>
  </si>
  <si>
    <t xml:space="preserve">Вихованці , пільгових категорій відповідно до  Програми ( 100% -40.00 грн. </t>
  </si>
  <si>
    <t>та  85% ( багатодітні) - 34.00 грн. за рахунок місцевого бюджету; 15%-6.00 грн. доплата батьків)</t>
  </si>
  <si>
    <t xml:space="preserve">ВСЬОГО на 2022 рік </t>
  </si>
  <si>
    <t xml:space="preserve"> Для вихованців ЗДО ( вартість І дітодня 40.00 грн) </t>
  </si>
  <si>
    <t>потреби в коштах на харчування учнів, вихованців</t>
  </si>
  <si>
    <t>навчальних та дошкільних навчальних закладів на 2022 р.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</si>
</sst>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i/>
      <u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4" fontId="11" fillId="0" borderId="0" xfId="0" applyNumberFormat="1" applyFont="1"/>
    <xf numFmtId="4" fontId="12" fillId="0" borderId="0" xfId="0" applyNumberFormat="1" applyFont="1"/>
    <xf numFmtId="0" fontId="12" fillId="0" borderId="0" xfId="0" applyFont="1"/>
    <xf numFmtId="0" fontId="8" fillId="0" borderId="0" xfId="0" applyFont="1"/>
    <xf numFmtId="4" fontId="13" fillId="0" borderId="0" xfId="0" applyNumberFormat="1" applyFont="1"/>
    <xf numFmtId="0" fontId="13" fillId="0" borderId="0" xfId="0" applyFont="1"/>
    <xf numFmtId="9" fontId="0" fillId="0" borderId="0" xfId="0" applyNumberFormat="1" applyAlignment="1">
      <alignment horizontal="center" vertical="center"/>
    </xf>
    <xf numFmtId="4" fontId="12" fillId="0" borderId="1" xfId="0" applyNumberFormat="1" applyFont="1" applyBorder="1"/>
    <xf numFmtId="0" fontId="0" fillId="0" borderId="1" xfId="0" applyBorder="1"/>
    <xf numFmtId="0" fontId="9" fillId="0" borderId="1" xfId="0" applyFont="1" applyBorder="1"/>
    <xf numFmtId="4" fontId="13" fillId="0" borderId="1" xfId="0" applyNumberFormat="1" applyFont="1" applyBorder="1"/>
    <xf numFmtId="0" fontId="11" fillId="0" borderId="2" xfId="0" applyFont="1" applyBorder="1"/>
    <xf numFmtId="0" fontId="8" fillId="0" borderId="2" xfId="0" applyFont="1" applyBorder="1"/>
    <xf numFmtId="4" fontId="12" fillId="0" borderId="2" xfId="0" applyNumberFormat="1" applyFont="1" applyBorder="1"/>
    <xf numFmtId="0" fontId="1" fillId="0" borderId="2" xfId="0" applyFont="1" applyBorder="1"/>
    <xf numFmtId="0" fontId="10" fillId="0" borderId="2" xfId="0" applyFont="1" applyBorder="1"/>
    <xf numFmtId="0" fontId="0" fillId="0" borderId="2" xfId="0" applyFont="1" applyBorder="1"/>
    <xf numFmtId="0" fontId="0" fillId="0" borderId="2" xfId="0" applyBorder="1"/>
    <xf numFmtId="0" fontId="0" fillId="0" borderId="3" xfId="0" applyBorder="1"/>
    <xf numFmtId="4" fontId="12" fillId="0" borderId="3" xfId="0" applyNumberFormat="1" applyFont="1" applyBorder="1"/>
    <xf numFmtId="4" fontId="13" fillId="0" borderId="3" xfId="0" applyNumberFormat="1" applyFont="1" applyBorder="1"/>
    <xf numFmtId="0" fontId="7" fillId="0" borderId="2" xfId="0" applyFont="1" applyBorder="1"/>
    <xf numFmtId="4" fontId="11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"/>
  <sheetViews>
    <sheetView tabSelected="1" topLeftCell="A76" workbookViewId="0">
      <selection activeCell="J5" sqref="J5"/>
    </sheetView>
  </sheetViews>
  <sheetFormatPr defaultRowHeight="15"/>
  <cols>
    <col min="8" max="8" width="5.7109375" customWidth="1"/>
    <col min="9" max="9" width="16.7109375" customWidth="1"/>
    <col min="10" max="10" width="16.85546875" customWidth="1"/>
  </cols>
  <sheetData>
    <row r="1" spans="1:10" ht="18.75">
      <c r="A1" s="4"/>
      <c r="B1" s="4"/>
      <c r="C1" s="4" t="s">
        <v>8</v>
      </c>
      <c r="D1" s="4"/>
      <c r="E1" s="4"/>
      <c r="F1" s="4"/>
      <c r="G1" s="4"/>
      <c r="H1" s="4"/>
      <c r="I1" s="5"/>
    </row>
    <row r="2" spans="1:10" ht="18.75">
      <c r="A2" s="6" t="s">
        <v>51</v>
      </c>
      <c r="B2" s="4"/>
      <c r="C2" s="4"/>
      <c r="D2" s="4"/>
      <c r="E2" s="4"/>
      <c r="F2" s="4"/>
      <c r="G2" s="4"/>
      <c r="H2" s="4"/>
      <c r="I2" s="5"/>
    </row>
    <row r="3" spans="1:10" ht="18.75">
      <c r="A3" s="6" t="s">
        <v>52</v>
      </c>
      <c r="B3" s="4"/>
      <c r="C3" s="4"/>
      <c r="D3" s="4"/>
      <c r="E3" s="4"/>
      <c r="F3" s="4"/>
      <c r="G3" s="4"/>
      <c r="H3" s="4"/>
      <c r="I3" s="5"/>
    </row>
    <row r="5" spans="1:10" ht="18.75">
      <c r="A5" s="1" t="s">
        <v>1</v>
      </c>
    </row>
    <row r="6" spans="1:10">
      <c r="B6" s="3" t="s">
        <v>0</v>
      </c>
      <c r="C6" s="3"/>
      <c r="D6" s="3"/>
      <c r="E6" s="3"/>
    </row>
    <row r="7" spans="1:10" ht="16.5" thickBot="1">
      <c r="A7" s="21" t="s">
        <v>37</v>
      </c>
      <c r="B7" s="22"/>
      <c r="C7" s="22"/>
      <c r="D7" s="22"/>
      <c r="E7" s="26"/>
      <c r="F7" s="26"/>
      <c r="G7" s="26"/>
      <c r="H7" s="26"/>
      <c r="I7" s="23">
        <v>378000</v>
      </c>
    </row>
    <row r="8" spans="1:10" ht="15.75">
      <c r="I8" s="8"/>
    </row>
    <row r="9" spans="1:10" ht="18.75">
      <c r="A9" s="1" t="s">
        <v>2</v>
      </c>
      <c r="I9" s="8"/>
    </row>
    <row r="10" spans="1:10" ht="15.75">
      <c r="B10" s="3" t="s">
        <v>3</v>
      </c>
      <c r="C10" s="3"/>
      <c r="D10" s="3"/>
      <c r="E10" s="3"/>
      <c r="I10" s="8"/>
    </row>
    <row r="11" spans="1:10" ht="16.5" thickBot="1">
      <c r="A11" s="21" t="s">
        <v>38</v>
      </c>
      <c r="B11" s="22"/>
      <c r="C11" s="22"/>
      <c r="D11" s="22"/>
      <c r="E11" s="27"/>
      <c r="F11" s="27"/>
      <c r="G11" s="27"/>
      <c r="H11" s="27"/>
      <c r="I11" s="23">
        <f>I14+I17+I20+I23+I26</f>
        <v>332500</v>
      </c>
      <c r="J11" s="11"/>
    </row>
    <row r="12" spans="1:10" ht="18.75">
      <c r="A12" s="9"/>
      <c r="I12" s="11"/>
    </row>
    <row r="13" spans="1:10" ht="15.75">
      <c r="A13" s="13" t="s">
        <v>9</v>
      </c>
      <c r="I13" s="12"/>
    </row>
    <row r="14" spans="1:10" ht="15.75">
      <c r="A14" s="19" t="s">
        <v>39</v>
      </c>
      <c r="B14" s="18"/>
      <c r="C14" s="18"/>
      <c r="D14" s="18"/>
      <c r="E14" s="18"/>
      <c r="F14" s="18"/>
      <c r="G14" s="18"/>
      <c r="H14" s="18"/>
      <c r="I14" s="20">
        <v>210000</v>
      </c>
    </row>
    <row r="15" spans="1:10" ht="15.75">
      <c r="I15" s="15"/>
    </row>
    <row r="16" spans="1:10" ht="15.75">
      <c r="A16" s="13" t="s">
        <v>4</v>
      </c>
      <c r="I16" s="15"/>
    </row>
    <row r="17" spans="1:9" ht="15.75">
      <c r="A17" s="19" t="s">
        <v>40</v>
      </c>
      <c r="B17" s="18"/>
      <c r="C17" s="18"/>
      <c r="D17" s="18"/>
      <c r="E17" s="18"/>
      <c r="F17" s="18"/>
      <c r="G17" s="18"/>
      <c r="H17" s="18"/>
      <c r="I17" s="20">
        <v>21000</v>
      </c>
    </row>
    <row r="18" spans="1:9" ht="15.75">
      <c r="I18" s="15"/>
    </row>
    <row r="19" spans="1:9" ht="15.75">
      <c r="A19" s="13" t="s">
        <v>5</v>
      </c>
      <c r="I19" s="15"/>
    </row>
    <row r="20" spans="1:9" ht="15.75">
      <c r="A20" s="19" t="s">
        <v>41</v>
      </c>
      <c r="B20" s="18"/>
      <c r="C20" s="18"/>
      <c r="D20" s="18"/>
      <c r="E20" s="18"/>
      <c r="F20" s="18"/>
      <c r="G20" s="18"/>
      <c r="H20" s="18"/>
      <c r="I20" s="20">
        <v>38500</v>
      </c>
    </row>
    <row r="21" spans="1:9" ht="15.75">
      <c r="I21" s="15"/>
    </row>
    <row r="22" spans="1:9" ht="15.75">
      <c r="A22" s="13" t="s">
        <v>6</v>
      </c>
      <c r="I22" s="15"/>
    </row>
    <row r="23" spans="1:9" ht="15.75">
      <c r="A23" s="19" t="s">
        <v>42</v>
      </c>
      <c r="B23" s="18"/>
      <c r="C23" s="18"/>
      <c r="D23" s="18"/>
      <c r="E23" s="18"/>
      <c r="F23" s="18"/>
      <c r="G23" s="18"/>
      <c r="H23" s="18"/>
      <c r="I23" s="20">
        <v>49000</v>
      </c>
    </row>
    <row r="24" spans="1:9" ht="15.75">
      <c r="I24" s="15"/>
    </row>
    <row r="25" spans="1:9" ht="15.75">
      <c r="A25" s="13" t="s">
        <v>7</v>
      </c>
      <c r="I25" s="15"/>
    </row>
    <row r="26" spans="1:9" ht="15.75">
      <c r="A26" s="19" t="s">
        <v>43</v>
      </c>
      <c r="B26" s="18"/>
      <c r="C26" s="18"/>
      <c r="D26" s="18"/>
      <c r="E26" s="18"/>
      <c r="F26" s="18"/>
      <c r="G26" s="18"/>
      <c r="H26" s="18"/>
      <c r="I26" s="20">
        <v>14000</v>
      </c>
    </row>
    <row r="27" spans="1:9" ht="15.75">
      <c r="I27" s="12"/>
    </row>
    <row r="28" spans="1:9" ht="19.5" thickBot="1">
      <c r="A28" s="24" t="s">
        <v>44</v>
      </c>
      <c r="B28" s="25"/>
      <c r="C28" s="25"/>
      <c r="D28" s="25"/>
      <c r="E28" s="25"/>
      <c r="F28" s="25"/>
      <c r="G28" s="25"/>
      <c r="H28" s="25"/>
      <c r="I28" s="23">
        <f>I7+I11</f>
        <v>710500</v>
      </c>
    </row>
    <row r="29" spans="1:9" ht="15.75">
      <c r="I29" s="12"/>
    </row>
    <row r="30" spans="1:9" ht="15.75">
      <c r="I30" s="12"/>
    </row>
    <row r="31" spans="1:9" ht="15.75">
      <c r="I31" s="12"/>
    </row>
    <row r="32" spans="1:9" ht="18.75">
      <c r="A32" s="1" t="s">
        <v>50</v>
      </c>
      <c r="I32" s="12"/>
    </row>
    <row r="33" spans="1:9" ht="15.75">
      <c r="A33" t="s">
        <v>10</v>
      </c>
      <c r="I33" s="12"/>
    </row>
    <row r="34" spans="1:9" ht="15.75">
      <c r="A34" s="16"/>
      <c r="B34" s="16" t="s">
        <v>45</v>
      </c>
      <c r="I34" s="12"/>
    </row>
    <row r="35" spans="1:9" ht="15.75">
      <c r="A35" t="s">
        <v>47</v>
      </c>
      <c r="I35" s="12"/>
    </row>
    <row r="36" spans="1:9" ht="15.75">
      <c r="A36" t="s">
        <v>46</v>
      </c>
      <c r="I36" s="12"/>
    </row>
    <row r="37" spans="1:9" ht="15.75">
      <c r="A37" t="s">
        <v>48</v>
      </c>
      <c r="I37" s="12"/>
    </row>
    <row r="38" spans="1:9" ht="15.75">
      <c r="I38" s="12"/>
    </row>
    <row r="39" spans="1:9" ht="15.75">
      <c r="A39" t="s">
        <v>16</v>
      </c>
      <c r="I39" s="14">
        <f>I40+I41+I42</f>
        <v>261040</v>
      </c>
    </row>
    <row r="40" spans="1:9" ht="15.75">
      <c r="B40" s="18" t="s">
        <v>18</v>
      </c>
      <c r="C40" s="18"/>
      <c r="D40" s="18"/>
      <c r="E40" s="18"/>
      <c r="F40" s="18"/>
      <c r="G40" s="18"/>
      <c r="H40" s="18"/>
      <c r="I40" s="17">
        <v>196784</v>
      </c>
    </row>
    <row r="41" spans="1:9" ht="15.75">
      <c r="B41" s="18" t="s">
        <v>19</v>
      </c>
      <c r="C41" s="18"/>
      <c r="D41" s="18"/>
      <c r="E41" s="18"/>
      <c r="F41" s="18"/>
      <c r="G41" s="18"/>
      <c r="H41" s="18"/>
      <c r="I41" s="17">
        <v>34136</v>
      </c>
    </row>
    <row r="42" spans="1:9" ht="15.75">
      <c r="B42" s="18" t="s">
        <v>20</v>
      </c>
      <c r="C42" s="18"/>
      <c r="D42" s="18"/>
      <c r="E42" s="18"/>
      <c r="F42" s="18"/>
      <c r="G42" s="18"/>
      <c r="H42" s="18"/>
      <c r="I42" s="17">
        <v>30120</v>
      </c>
    </row>
    <row r="43" spans="1:9" ht="15.75">
      <c r="I43" s="11"/>
    </row>
    <row r="44" spans="1:9" ht="15.75">
      <c r="A44" t="s">
        <v>31</v>
      </c>
      <c r="I44" s="14">
        <f>I45+I46+I47</f>
        <v>316260</v>
      </c>
    </row>
    <row r="45" spans="1:9" ht="15.75">
      <c r="B45" s="18" t="s">
        <v>21</v>
      </c>
      <c r="C45" s="18"/>
      <c r="D45" s="18"/>
      <c r="E45" s="18"/>
      <c r="F45" s="18"/>
      <c r="G45" s="18"/>
      <c r="H45" s="18"/>
      <c r="I45" s="17">
        <v>224896</v>
      </c>
    </row>
    <row r="46" spans="1:9" ht="15.75">
      <c r="B46" s="28" t="s">
        <v>22</v>
      </c>
      <c r="C46" s="28"/>
      <c r="D46" s="28"/>
      <c r="E46" s="28"/>
      <c r="F46" s="28"/>
      <c r="G46" s="28"/>
      <c r="H46" s="28"/>
      <c r="I46" s="29">
        <v>51204</v>
      </c>
    </row>
    <row r="47" spans="1:9" ht="15.75">
      <c r="B47" s="28" t="s">
        <v>23</v>
      </c>
      <c r="C47" s="28"/>
      <c r="D47" s="28"/>
      <c r="E47" s="28"/>
      <c r="F47" s="28"/>
      <c r="G47" s="28"/>
      <c r="H47" s="28"/>
      <c r="I47" s="29">
        <v>40160</v>
      </c>
    </row>
    <row r="48" spans="1:9" ht="15.75">
      <c r="I48" s="11"/>
    </row>
    <row r="49" spans="1:9" ht="15.75">
      <c r="A49" t="s">
        <v>32</v>
      </c>
      <c r="I49" s="14">
        <f>I50+I51+I52</f>
        <v>175198</v>
      </c>
    </row>
    <row r="50" spans="1:9" ht="15.75">
      <c r="B50" s="18" t="s">
        <v>24</v>
      </c>
      <c r="C50" s="18"/>
      <c r="D50" s="18"/>
      <c r="E50" s="18"/>
      <c r="F50" s="18"/>
      <c r="G50" s="18"/>
      <c r="H50" s="18"/>
      <c r="I50" s="17">
        <v>105420</v>
      </c>
    </row>
    <row r="51" spans="1:9" ht="15.75">
      <c r="B51" s="28" t="s">
        <v>25</v>
      </c>
      <c r="C51" s="28"/>
      <c r="D51" s="28"/>
      <c r="E51" s="28"/>
      <c r="F51" s="28"/>
      <c r="G51" s="28"/>
      <c r="H51" s="28"/>
      <c r="I51" s="29">
        <v>59738</v>
      </c>
    </row>
    <row r="52" spans="1:9" ht="15.75">
      <c r="B52" s="28" t="s">
        <v>26</v>
      </c>
      <c r="C52" s="28"/>
      <c r="D52" s="28"/>
      <c r="E52" s="28"/>
      <c r="F52" s="28"/>
      <c r="G52" s="28"/>
      <c r="H52" s="28"/>
      <c r="I52" s="29">
        <v>10040</v>
      </c>
    </row>
    <row r="53" spans="1:9" ht="15.75">
      <c r="I53" s="11"/>
    </row>
    <row r="54" spans="1:9" ht="15.75">
      <c r="A54" t="s">
        <v>33</v>
      </c>
      <c r="I54" s="14">
        <f>I55</f>
        <v>91364</v>
      </c>
    </row>
    <row r="55" spans="1:9" ht="15.75">
      <c r="B55" s="18" t="s">
        <v>27</v>
      </c>
      <c r="C55" s="18"/>
      <c r="D55" s="18"/>
      <c r="E55" s="18"/>
      <c r="F55" s="18"/>
      <c r="G55" s="18"/>
      <c r="H55" s="18"/>
      <c r="I55" s="17">
        <v>91364</v>
      </c>
    </row>
    <row r="56" spans="1:9" ht="15.75">
      <c r="B56" s="18" t="s">
        <v>30</v>
      </c>
      <c r="C56" s="18"/>
      <c r="D56" s="18"/>
      <c r="E56" s="18"/>
      <c r="F56" s="18"/>
      <c r="G56" s="18"/>
      <c r="H56" s="18"/>
      <c r="I56" s="17">
        <v>60240</v>
      </c>
    </row>
    <row r="57" spans="1:9" ht="15.75">
      <c r="I57" s="12"/>
    </row>
    <row r="58" spans="1:9" ht="15.75">
      <c r="A58" t="s">
        <v>34</v>
      </c>
      <c r="I58" s="14">
        <f>I59</f>
        <v>56224</v>
      </c>
    </row>
    <row r="59" spans="1:9" ht="15.75">
      <c r="B59" s="18" t="s">
        <v>17</v>
      </c>
      <c r="C59" s="18"/>
      <c r="D59" s="18"/>
      <c r="E59" s="18"/>
      <c r="F59" s="18"/>
      <c r="G59" s="18"/>
      <c r="H59" s="18"/>
      <c r="I59" s="17">
        <v>56224</v>
      </c>
    </row>
    <row r="60" spans="1:9" ht="15.75">
      <c r="I60" s="12"/>
    </row>
    <row r="61" spans="1:9" ht="15.75">
      <c r="A61" t="s">
        <v>35</v>
      </c>
      <c r="I61" s="14">
        <f>I62+I63</f>
        <v>59236</v>
      </c>
    </row>
    <row r="62" spans="1:9" ht="15.75">
      <c r="B62" s="18" t="s">
        <v>28</v>
      </c>
      <c r="C62" s="18"/>
      <c r="D62" s="18"/>
      <c r="E62" s="18"/>
      <c r="F62" s="18"/>
      <c r="G62" s="18"/>
      <c r="H62" s="18"/>
      <c r="I62" s="17">
        <v>49196</v>
      </c>
    </row>
    <row r="63" spans="1:9" ht="15.75">
      <c r="B63" s="28" t="s">
        <v>26</v>
      </c>
      <c r="C63" s="28"/>
      <c r="D63" s="28"/>
      <c r="E63" s="28"/>
      <c r="F63" s="28"/>
      <c r="G63" s="28"/>
      <c r="H63" s="28"/>
      <c r="I63" s="29">
        <v>10040</v>
      </c>
    </row>
    <row r="64" spans="1:9" ht="15.75">
      <c r="I64" s="12"/>
    </row>
    <row r="65" spans="1:9" ht="15.75">
      <c r="A65" t="s">
        <v>36</v>
      </c>
      <c r="I65" s="14">
        <f>I66+I67+I68</f>
        <v>76304</v>
      </c>
    </row>
    <row r="66" spans="1:9" ht="15.75">
      <c r="B66" s="18" t="s">
        <v>28</v>
      </c>
      <c r="C66" s="18"/>
      <c r="D66" s="18"/>
      <c r="E66" s="18"/>
      <c r="F66" s="18"/>
      <c r="G66" s="18"/>
      <c r="H66" s="18"/>
      <c r="I66" s="17">
        <v>49196</v>
      </c>
    </row>
    <row r="67" spans="1:9" ht="15.75">
      <c r="B67" s="28" t="s">
        <v>29</v>
      </c>
      <c r="C67" s="28"/>
      <c r="D67" s="28"/>
      <c r="E67" s="28"/>
      <c r="F67" s="28"/>
      <c r="G67" s="28"/>
      <c r="H67" s="28"/>
      <c r="I67" s="29">
        <v>17068</v>
      </c>
    </row>
    <row r="68" spans="1:9" ht="15.75">
      <c r="B68" s="28" t="s">
        <v>26</v>
      </c>
      <c r="C68" s="28"/>
      <c r="D68" s="28"/>
      <c r="E68" s="28"/>
      <c r="F68" s="28"/>
      <c r="G68" s="28"/>
      <c r="H68" s="28"/>
      <c r="I68" s="29">
        <v>10040</v>
      </c>
    </row>
    <row r="69" spans="1:9" ht="15.75">
      <c r="I69" s="11"/>
    </row>
    <row r="70" spans="1:9" ht="18.75">
      <c r="A70" s="2" t="s">
        <v>11</v>
      </c>
      <c r="I70" s="11">
        <f>I72+I73+I74</f>
        <v>1095866</v>
      </c>
    </row>
    <row r="71" spans="1:9" ht="18.75">
      <c r="A71" s="2" t="s">
        <v>12</v>
      </c>
      <c r="I71" s="12"/>
    </row>
    <row r="72" spans="1:9" ht="15.75">
      <c r="A72" s="18" t="s">
        <v>13</v>
      </c>
      <c r="B72" s="18"/>
      <c r="C72" s="18"/>
      <c r="D72" s="18"/>
      <c r="E72" s="18"/>
      <c r="F72" s="18"/>
      <c r="G72" s="18"/>
      <c r="H72" s="18"/>
      <c r="I72" s="20">
        <f>I68+I63+I56+I52+I47+I42</f>
        <v>160640</v>
      </c>
    </row>
    <row r="73" spans="1:9" ht="15.75">
      <c r="A73" s="28" t="s">
        <v>14</v>
      </c>
      <c r="B73" s="28"/>
      <c r="C73" s="28"/>
      <c r="D73" s="28"/>
      <c r="E73" s="28"/>
      <c r="F73" s="28"/>
      <c r="G73" s="28"/>
      <c r="H73" s="28"/>
      <c r="I73" s="30">
        <f>I41+I46+I51+I67</f>
        <v>162146</v>
      </c>
    </row>
    <row r="74" spans="1:9" ht="15.75">
      <c r="A74" s="28" t="s">
        <v>15</v>
      </c>
      <c r="B74" s="28"/>
      <c r="C74" s="28"/>
      <c r="D74" s="28"/>
      <c r="E74" s="28"/>
      <c r="F74" s="28"/>
      <c r="G74" s="28"/>
      <c r="H74" s="28"/>
      <c r="I74" s="30">
        <f>I40+I45+I50+I55+I59+I62+I66</f>
        <v>773080</v>
      </c>
    </row>
    <row r="75" spans="1:9" ht="15.75">
      <c r="I75" s="12"/>
    </row>
    <row r="76" spans="1:9" ht="24" thickBot="1">
      <c r="A76" s="31" t="s">
        <v>49</v>
      </c>
      <c r="B76" s="27"/>
      <c r="C76" s="27"/>
      <c r="D76" s="27"/>
      <c r="E76" s="27"/>
      <c r="F76" s="27"/>
      <c r="G76" s="27"/>
      <c r="H76" s="27"/>
      <c r="I76" s="32">
        <f>I70+I28</f>
        <v>1806366</v>
      </c>
    </row>
    <row r="77" spans="1:9" ht="18.75">
      <c r="A77" s="1"/>
      <c r="I77" s="12"/>
    </row>
    <row r="79" spans="1:9" ht="23.25">
      <c r="A79" s="7"/>
      <c r="I79" s="10"/>
    </row>
    <row r="83" spans="8:8" ht="18.75">
      <c r="H83" s="9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 р.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2021-12-08T10:18:13Z</dcterms:modified>
</cp:coreProperties>
</file>