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I38" i="1"/>
  <c r="J38" i="1"/>
  <c r="G38" i="1"/>
  <c r="G12" i="1"/>
  <c r="J13" i="1"/>
  <c r="I13" i="1"/>
  <c r="I12" i="1" s="1"/>
  <c r="J12" i="1"/>
  <c r="H13" i="1"/>
  <c r="G37" i="1"/>
  <c r="G36" i="1"/>
  <c r="G31" i="1"/>
  <c r="G32" i="1"/>
  <c r="G33" i="1"/>
  <c r="G30" i="1"/>
  <c r="G18" i="1"/>
  <c r="G14" i="1"/>
  <c r="G15" i="1"/>
  <c r="G16" i="1"/>
  <c r="G17" i="1"/>
  <c r="G19" i="1"/>
  <c r="G20" i="1"/>
  <c r="G21" i="1"/>
  <c r="G22" i="1"/>
  <c r="G24" i="1"/>
  <c r="G25" i="1"/>
  <c r="G26" i="1"/>
  <c r="G27" i="1"/>
  <c r="G23" i="1"/>
  <c r="G13" i="1" s="1"/>
  <c r="H12" i="1" l="1"/>
</calcChain>
</file>

<file path=xl/sharedStrings.xml><?xml version="1.0" encoding="utf-8"?>
<sst xmlns="http://schemas.openxmlformats.org/spreadsheetml/2006/main" count="177" uniqueCount="116">
  <si>
    <t>Додаток 7</t>
  </si>
  <si>
    <t>Розподіл витрат місцевого бюджету на реалізацію місцевих/регіональних програм у 2022 році</t>
  </si>
  <si>
    <t>22561000000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</si>
  <si>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</si>
  <si>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</si>
  <si>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</si>
  <si>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</si>
  <si>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</si>
  <si>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</si>
  <si>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</si>
  <si>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</si>
  <si>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</si>
  <si>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</si>
  <si>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</si>
  <si>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</si>
  <si>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</si>
  <si>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</si>
  <si>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</si>
  <si>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Орининська сiльська рада</t>
  </si>
  <si>
    <t>0110000</t>
  </si>
  <si>
    <t>0112010</t>
  </si>
  <si>
    <t>2010</t>
  </si>
  <si>
    <t>0731</t>
  </si>
  <si>
    <t>Багатопрофільна стаціонарна медична допомога населенню</t>
  </si>
  <si>
    <t>Програма фінансової підтримки КНП "Орининська поліклініка" на 2022 рік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</si>
  <si>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</si>
  <si>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</si>
  <si>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</si>
  <si>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</si>
  <si>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Програма соціального захисту населення Орининської сільської ради на 2021-2025 роки</t>
  </si>
  <si>
    <t>рішення сесії від 16.02.2021 №19</t>
  </si>
  <si>
    <t>0113242</t>
  </si>
  <si>
    <t>3242</t>
  </si>
  <si>
    <t>1090</t>
  </si>
  <si>
    <t>Інші заходи у сфері соціального захисту і соціального забезпечення</t>
  </si>
  <si>
    <t>0116030</t>
  </si>
  <si>
    <t>6030</t>
  </si>
  <si>
    <t>0620</t>
  </si>
  <si>
    <t>Організація благоустрою населених пунктів</t>
  </si>
  <si>
    <t>Програма благоустрою населених пунктів Орининської сільської ради на 2021-2025 роки</t>
  </si>
  <si>
    <t>рішення сесії від 16.02.2021 №15</t>
  </si>
  <si>
    <t>Програма вуличного освітлення населених пунктів Орининської сільської ради на 2021-2025 р</t>
  </si>
  <si>
    <t>рішення сесії від 16.02.2021 №16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</si>
  <si>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</si>
  <si>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</si>
  <si>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</si>
  <si>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</si>
  <si>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будівництва, реконструкції, ремонту та утримання вулиць і доріг комунальної власності у населених пунктах Орининської сільської ради на 2021-2025 роки</t>
  </si>
  <si>
    <t>рішення сесії Орининської с/р від 16.02.2021 №17</t>
  </si>
  <si>
    <t>0119770</t>
  </si>
  <si>
    <t>9770</t>
  </si>
  <si>
    <t>0180</t>
  </si>
  <si>
    <t>Інші субвенції з місцевого бюджету</t>
  </si>
  <si>
    <t>Програма підтримки та розвитку КП «Комунальне некомерційне підприємство "Кам’янець-Подільський районний центр ПМСД"" на 2022 роки</t>
  </si>
  <si>
    <t>рішення сільської ради від 23.12.2021 №12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</si>
  <si>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</si>
  <si>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</si>
  <si>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</si>
  <si>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спільних дій Відділення поліції №1 Кам'янець - Подільського РУП ГУНП в Хмельницькій області та Орининської сільської ради  щодо профілактики правопорушень та боротьби зі злочиністю на території Орининської територіальної на 2021-2023рр</t>
  </si>
  <si>
    <t>рішення сесії від 16.02.2021 №12</t>
  </si>
  <si>
    <t>0600000</t>
  </si>
  <si>
    <t>Відділ освіти, культури, молоді та спорту Орининської сільської ради</t>
  </si>
  <si>
    <t>0610000</t>
  </si>
  <si>
    <t>0611010</t>
  </si>
  <si>
    <t>1010</t>
  </si>
  <si>
    <t>0910</t>
  </si>
  <si>
    <t>Надання дошкільної освіти</t>
  </si>
  <si>
    <t>Програма "Харчування дітей" на 2022 рік</t>
  </si>
  <si>
    <t>рішення сесії від 23.12.2021 №8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</si>
  <si>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</si>
  <si>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</si>
  <si>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</si>
  <si>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</si>
  <si>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Програма "Шкільний автобус" на 2022 рік</t>
  </si>
  <si>
    <t>0614082</t>
  </si>
  <si>
    <t>4082</t>
  </si>
  <si>
    <t>0829</t>
  </si>
  <si>
    <t>Інші заходи в галузі культури і мистецтва</t>
  </si>
  <si>
    <t>рішення сесії від 23.12.2021 №6</t>
  </si>
  <si>
    <t>3700000</t>
  </si>
  <si>
    <t>Відділ фінансів Орининської сільської ради</t>
  </si>
  <si>
    <t>3710000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</si>
  <si>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</si>
  <si>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</si>
  <si>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</si>
  <si>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Програма розвитку та фінансової  підтримки комунального некомерційного підприємства   «Багатопрофільна  центральна  районна  лікарня»  Слобідсько - Кульчієвецької сільської ради Кам’янець-Подільського району Хмельницької області  на 2021-2023 роки</t>
  </si>
  <si>
    <t>рішення сесії від 16.02.2021 №13</t>
  </si>
  <si>
    <t>УСЬОГО</t>
  </si>
  <si>
    <t>X</t>
  </si>
  <si>
    <t>до рішення сесії Орининської сільської ради</t>
  </si>
  <si>
    <t>Сільський голова</t>
  </si>
  <si>
    <t>Іван РОМАНЧУК</t>
  </si>
  <si>
    <t>Програми підготовки і проведення культурно-масових заходів, відзначення загальнодержавних та професійних свят, ювілейних дат на 2022 рік</t>
  </si>
  <si>
    <t>Рішення виконавчого комітету Орининської с/р від 12.11.2021 №6, рішення сесії від 17.02.2022 №</t>
  </si>
  <si>
    <t>Надання пільг окремим категоріям громадян з оплати послуг зв'язку</t>
  </si>
  <si>
    <t xml:space="preserve">  Програма забезпечення пожежної безпеки Орининської сільської ради Кам'янець-Подільського району та об'єктів усіх форм власності району інфраструктури, підрозділів пожежної охорони у Орининській сільській раді на 2021-2025 роки</t>
  </si>
  <si>
    <t>рішення сесії 16.02.2021р №14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</si>
  <si>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</si>
  <si>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
фінансової підтримки КП «Лебідь»
Орининської сільської  ради та  здійснення внесків до його статутного капіталу на 2020-2022 роки»</t>
  </si>
  <si>
    <t>рішення сесії від 08.04.2021 р №15</t>
  </si>
  <si>
    <t>0117390</t>
  </si>
  <si>
    <t>7390</t>
  </si>
  <si>
    <t>0490</t>
  </si>
  <si>
    <t>Розвиток мережі центрів надання адміністративних послуг</t>
  </si>
  <si>
    <t>Програма соціально-економічного розвитку Орининської сільської ради на 2022 рік</t>
  </si>
  <si>
    <t>0117670</t>
  </si>
  <si>
    <t>7670</t>
  </si>
  <si>
    <t xml:space="preserve">0490 </t>
  </si>
  <si>
    <t>Внески до статутного капіталу субєктів  господарювання</t>
  </si>
  <si>
    <t xml:space="preserve">ПРОГРАМА
фінансової підтримки КП «Лебідь»
Орининської сільської  ради та  здійснення внесків до його статутного капіталу на 2020-2022 роки»
</t>
  </si>
  <si>
    <t>Забезпечення діяльності водопровідно-каналізаційного господарства</t>
  </si>
  <si>
    <t>Програми «ПИТНА ВОДА» на території Орининської сільської ради Кам’янець-Подільського району на 2021-2025 роки</t>
  </si>
  <si>
    <t>Про внесення змін до сільського бюджету на 2022 рік</t>
  </si>
  <si>
    <t>від 17.02.2022 №</t>
  </si>
  <si>
    <t>рішення сесії від 16.02.2021 №18</t>
  </si>
  <si>
    <t>рішення сесії від 17.02.2022р.№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</si>
</sst>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 shrinkToFit="1"/>
    </xf>
    <xf numFmtId="0" fontId="5" fillId="4" borderId="2" xfId="0" applyFont="1" applyFill="1" applyBorder="1" applyAlignment="1">
      <alignment horizontal="left" vertical="center" wrapText="1" shrinkToFi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vertical="center" wrapText="1"/>
    </xf>
    <xf numFmtId="49" fontId="5" fillId="4" borderId="2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164" fontId="0" fillId="2" borderId="3" xfId="0" applyNumberFormat="1" applyFill="1" applyBorder="1" applyAlignment="1">
      <alignment horizontal="right" vertical="center"/>
    </xf>
    <xf numFmtId="0" fontId="0" fillId="0" borderId="4" xfId="0" applyBorder="1" applyAlignment="1">
      <alignment vertical="center" wrapText="1"/>
    </xf>
    <xf numFmtId="0" fontId="0" fillId="0" borderId="4" xfId="0" quotePrefix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quotePrefix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vertical="center" wrapText="1"/>
    </xf>
    <xf numFmtId="0" fontId="0" fillId="3" borderId="1" xfId="0" quotePrefix="1" applyFill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zoomScale="85" zoomScaleNormal="85" workbookViewId="0">
      <selection activeCell="F14" sqref="F14"/>
    </sheetView>
  </sheetViews>
  <sheetFormatPr defaultRowHeight="12.75" x14ac:dyDescent="0.2"/>
  <cols>
    <col min="1" max="3" width="12" customWidth="1"/>
    <col min="4" max="6" width="40.7109375" customWidth="1"/>
    <col min="7" max="10" width="15.7109375" customWidth="1"/>
  </cols>
  <sheetData>
    <row r="1" spans="1:10" x14ac:dyDescent="0.2">
      <c r="H1" t="s">
        <v>0</v>
      </c>
    </row>
    <row r="2" spans="1:10" x14ac:dyDescent="0.2">
      <c r="H2" t="s">
        <v>89</v>
      </c>
    </row>
    <row r="3" spans="1:10" ht="27.75" customHeight="1" x14ac:dyDescent="0.2">
      <c r="H3" s="26" t="s">
        <v>112</v>
      </c>
      <c r="I3" s="26"/>
      <c r="J3" s="26"/>
    </row>
    <row r="4" spans="1:10" x14ac:dyDescent="0.2">
      <c r="H4" t="s">
        <v>113</v>
      </c>
    </row>
    <row r="5" spans="1:10" x14ac:dyDescent="0.2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29" t="s">
        <v>5</v>
      </c>
      <c r="B9" s="29" t="s">
        <v>6</v>
      </c>
      <c r="C9" s="29" t="s">
        <v>7</v>
      </c>
      <c r="D9" s="30" t="s">
        <v>8</v>
      </c>
      <c r="E9" s="30" t="s">
        <v>9</v>
      </c>
      <c r="F9" s="29" t="s">
        <v>10</v>
      </c>
      <c r="G9" s="31" t="s">
        <v>11</v>
      </c>
      <c r="H9" s="30" t="s">
        <v>12</v>
      </c>
      <c r="I9" s="30" t="s">
        <v>13</v>
      </c>
      <c r="J9" s="30"/>
    </row>
    <row r="10" spans="1:10" ht="68.099999999999994" customHeight="1" x14ac:dyDescent="0.2">
      <c r="A10" s="30"/>
      <c r="B10" s="30"/>
      <c r="C10" s="30"/>
      <c r="D10" s="30"/>
      <c r="E10" s="30"/>
      <c r="F10" s="30"/>
      <c r="G10" s="31"/>
      <c r="H10" s="30"/>
      <c r="I10" s="3" t="s">
        <v>14</v>
      </c>
      <c r="J10" s="3" t="s">
        <v>15</v>
      </c>
    </row>
    <row r="11" spans="1:10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4">
        <v>7</v>
      </c>
      <c r="H11" s="3">
        <v>8</v>
      </c>
      <c r="I11" s="5">
        <v>9</v>
      </c>
      <c r="J11" s="5">
        <v>10</v>
      </c>
    </row>
    <row r="12" spans="1:10" x14ac:dyDescent="0.2">
      <c r="A12" s="6" t="s">
        <v>16</v>
      </c>
      <c r="B12" s="6" t="s">
        <v>17</v>
      </c>
      <c r="C12" s="6" t="s">
        <v>17</v>
      </c>
      <c r="D12" s="7" t="s">
        <v>18</v>
      </c>
      <c r="E12" s="7" t="s">
        <v>17</v>
      </c>
      <c r="F12" s="7" t="s">
        <v>17</v>
      </c>
      <c r="G12" s="8">
        <f>H12+I12</f>
        <v>4465717.71</v>
      </c>
      <c r="H12" s="9">
        <f>H13</f>
        <v>1903970</v>
      </c>
      <c r="I12" s="9">
        <f t="shared" ref="I12:J12" si="0">I13</f>
        <v>2561747.71</v>
      </c>
      <c r="J12" s="9">
        <f t="shared" si="0"/>
        <v>2561747.71</v>
      </c>
    </row>
    <row r="13" spans="1:10" x14ac:dyDescent="0.2">
      <c r="A13" s="6" t="s">
        <v>19</v>
      </c>
      <c r="B13" s="6" t="s">
        <v>17</v>
      </c>
      <c r="C13" s="6" t="s">
        <v>17</v>
      </c>
      <c r="D13" s="7" t="s">
        <v>18</v>
      </c>
      <c r="E13" s="7" t="s">
        <v>17</v>
      </c>
      <c r="F13" s="7" t="s">
        <v>17</v>
      </c>
      <c r="G13" s="8">
        <f>SUM(G14:G27)</f>
        <v>4465717.71</v>
      </c>
      <c r="H13" s="9">
        <f>SUM(H14:H27)</f>
        <v>1903970</v>
      </c>
      <c r="I13" s="9">
        <f t="shared" ref="I13" si="1">SUM(I14:I27)</f>
        <v>2561747.71</v>
      </c>
      <c r="J13" s="9">
        <f>SUM(J14:J27)</f>
        <v>2561747.71</v>
      </c>
    </row>
    <row r="14" spans="1:10" ht="38.25" x14ac:dyDescent="0.2">
      <c r="A14" s="10" t="s">
        <v>20</v>
      </c>
      <c r="B14" s="10" t="s">
        <v>21</v>
      </c>
      <c r="C14" s="10" t="s">
        <v>22</v>
      </c>
      <c r="D14" s="11" t="s">
        <v>23</v>
      </c>
      <c r="E14" s="11" t="s">
        <v>24</v>
      </c>
      <c r="F14" s="41" t="s">
        <v>93</v>
      </c>
      <c r="G14" s="12">
        <f t="shared" ref="G14:G22" si="2">H14+I14</f>
        <v>388000</v>
      </c>
      <c r="H14" s="13">
        <v>388000</v>
      </c>
      <c r="I14" s="13">
        <v>0</v>
      </c>
      <c r="J14" s="13">
        <v>0</v>
      </c>
    </row>
    <row r="15" spans="1:10" ht="25.5" x14ac:dyDescent="0.2">
      <c r="A15" s="10">
        <v>113032</v>
      </c>
      <c r="B15" s="16">
        <v>3032</v>
      </c>
      <c r="C15" s="10" t="s">
        <v>27</v>
      </c>
      <c r="D15" s="11" t="s">
        <v>94</v>
      </c>
      <c r="E15" s="11" t="s">
        <v>29</v>
      </c>
      <c r="F15" s="11" t="s">
        <v>30</v>
      </c>
      <c r="G15" s="12">
        <f t="shared" si="2"/>
        <v>2100</v>
      </c>
      <c r="H15" s="13">
        <v>2100</v>
      </c>
      <c r="I15" s="13">
        <v>0</v>
      </c>
      <c r="J15" s="13">
        <v>0</v>
      </c>
    </row>
    <row r="16" spans="1:10" ht="38.25" x14ac:dyDescent="0.2">
      <c r="A16" s="10" t="s">
        <v>25</v>
      </c>
      <c r="B16" s="10" t="s">
        <v>26</v>
      </c>
      <c r="C16" s="10" t="s">
        <v>27</v>
      </c>
      <c r="D16" s="11" t="s">
        <v>28</v>
      </c>
      <c r="E16" s="11" t="s">
        <v>29</v>
      </c>
      <c r="F16" s="11" t="s">
        <v>30</v>
      </c>
      <c r="G16" s="12">
        <f t="shared" si="2"/>
        <v>19000</v>
      </c>
      <c r="H16" s="13">
        <v>19000</v>
      </c>
      <c r="I16" s="13">
        <v>0</v>
      </c>
      <c r="J16" s="13">
        <v>0</v>
      </c>
    </row>
    <row r="17" spans="1:10" ht="25.5" x14ac:dyDescent="0.2">
      <c r="A17" s="10" t="s">
        <v>31</v>
      </c>
      <c r="B17" s="10" t="s">
        <v>32</v>
      </c>
      <c r="C17" s="10" t="s">
        <v>33</v>
      </c>
      <c r="D17" s="11" t="s">
        <v>34</v>
      </c>
      <c r="E17" s="11" t="s">
        <v>29</v>
      </c>
      <c r="F17" s="11" t="s">
        <v>30</v>
      </c>
      <c r="G17" s="12">
        <f t="shared" si="2"/>
        <v>100000</v>
      </c>
      <c r="H17" s="13">
        <v>100000</v>
      </c>
      <c r="I17" s="13">
        <v>0</v>
      </c>
      <c r="J17" s="13">
        <v>0</v>
      </c>
    </row>
    <row r="18" spans="1:10" ht="38.25" x14ac:dyDescent="0.2">
      <c r="A18" s="16">
        <v>116013</v>
      </c>
      <c r="B18" s="16">
        <v>6013</v>
      </c>
      <c r="C18" s="32" t="s">
        <v>37</v>
      </c>
      <c r="D18" s="11" t="s">
        <v>110</v>
      </c>
      <c r="E18" s="11" t="s">
        <v>111</v>
      </c>
      <c r="F18" s="11" t="s">
        <v>114</v>
      </c>
      <c r="G18" s="12">
        <f t="shared" ref="G18" si="3">H18+I18</f>
        <v>450000</v>
      </c>
      <c r="H18" s="13">
        <v>0</v>
      </c>
      <c r="I18" s="13">
        <v>450000</v>
      </c>
      <c r="J18" s="13">
        <v>450000</v>
      </c>
    </row>
    <row r="19" spans="1:10" ht="63.75" x14ac:dyDescent="0.2">
      <c r="A19" s="16">
        <v>116020</v>
      </c>
      <c r="B19" s="16">
        <v>6020</v>
      </c>
      <c r="C19" s="10" t="s">
        <v>37</v>
      </c>
      <c r="D19" s="11" t="s">
        <v>97</v>
      </c>
      <c r="E19" s="11" t="s">
        <v>98</v>
      </c>
      <c r="F19" s="11" t="s">
        <v>99</v>
      </c>
      <c r="G19" s="12">
        <f t="shared" si="2"/>
        <v>120000</v>
      </c>
      <c r="H19" s="13">
        <v>120000</v>
      </c>
      <c r="I19" s="13">
        <v>0</v>
      </c>
      <c r="J19" s="13">
        <v>0</v>
      </c>
    </row>
    <row r="20" spans="1:10" ht="25.5" x14ac:dyDescent="0.2">
      <c r="A20" s="10" t="s">
        <v>35</v>
      </c>
      <c r="B20" s="10" t="s">
        <v>36</v>
      </c>
      <c r="C20" s="10" t="s">
        <v>37</v>
      </c>
      <c r="D20" s="11" t="s">
        <v>38</v>
      </c>
      <c r="E20" s="11" t="s">
        <v>39</v>
      </c>
      <c r="F20" s="11" t="s">
        <v>40</v>
      </c>
      <c r="G20" s="12">
        <f t="shared" si="2"/>
        <v>409951</v>
      </c>
      <c r="H20" s="13">
        <v>409951</v>
      </c>
      <c r="I20" s="13">
        <v>0</v>
      </c>
      <c r="J20" s="13">
        <v>0</v>
      </c>
    </row>
    <row r="21" spans="1:10" ht="38.25" x14ac:dyDescent="0.2">
      <c r="A21" s="10" t="s">
        <v>35</v>
      </c>
      <c r="B21" s="10" t="s">
        <v>36</v>
      </c>
      <c r="C21" s="10" t="s">
        <v>37</v>
      </c>
      <c r="D21" s="11" t="s">
        <v>38</v>
      </c>
      <c r="E21" s="11" t="s">
        <v>41</v>
      </c>
      <c r="F21" s="11" t="s">
        <v>42</v>
      </c>
      <c r="G21" s="12">
        <f t="shared" si="2"/>
        <v>464919</v>
      </c>
      <c r="H21" s="13">
        <v>464919</v>
      </c>
      <c r="I21" s="13">
        <v>0</v>
      </c>
      <c r="J21" s="13">
        <v>0</v>
      </c>
    </row>
    <row r="22" spans="1:10" ht="51.75" thickBot="1" x14ac:dyDescent="0.25">
      <c r="A22" s="10" t="s">
        <v>43</v>
      </c>
      <c r="B22" s="10" t="s">
        <v>44</v>
      </c>
      <c r="C22" s="10" t="s">
        <v>45</v>
      </c>
      <c r="D22" s="11" t="s">
        <v>46</v>
      </c>
      <c r="E22" s="11" t="s">
        <v>47</v>
      </c>
      <c r="F22" s="11" t="s">
        <v>48</v>
      </c>
      <c r="G22" s="12">
        <f t="shared" si="2"/>
        <v>275000</v>
      </c>
      <c r="H22" s="13">
        <v>240000</v>
      </c>
      <c r="I22" s="13">
        <v>35000</v>
      </c>
      <c r="J22" s="13">
        <v>35000</v>
      </c>
    </row>
    <row r="23" spans="1:10" ht="26.25" thickBot="1" x14ac:dyDescent="0.25">
      <c r="A23" s="22" t="s">
        <v>100</v>
      </c>
      <c r="B23" s="22" t="s">
        <v>101</v>
      </c>
      <c r="C23" s="22" t="s">
        <v>102</v>
      </c>
      <c r="D23" s="18" t="s">
        <v>103</v>
      </c>
      <c r="E23" s="23" t="s">
        <v>104</v>
      </c>
      <c r="F23" s="24" t="s">
        <v>115</v>
      </c>
      <c r="G23" s="12">
        <f>H23+I23</f>
        <v>2061747.71</v>
      </c>
      <c r="H23" s="13">
        <v>0</v>
      </c>
      <c r="I23" s="13">
        <v>2061747.71</v>
      </c>
      <c r="J23" s="13">
        <v>2061747.71</v>
      </c>
    </row>
    <row r="24" spans="1:10" ht="77.25" thickBot="1" x14ac:dyDescent="0.25">
      <c r="A24" s="19" t="s">
        <v>105</v>
      </c>
      <c r="B24" s="19" t="s">
        <v>106</v>
      </c>
      <c r="C24" s="19" t="s">
        <v>107</v>
      </c>
      <c r="D24" s="17" t="s">
        <v>108</v>
      </c>
      <c r="E24" s="20" t="s">
        <v>109</v>
      </c>
      <c r="F24" s="21" t="s">
        <v>99</v>
      </c>
      <c r="G24" s="12">
        <f t="shared" ref="G24:G27" si="4">H24+I24</f>
        <v>15000</v>
      </c>
      <c r="H24" s="13">
        <v>0</v>
      </c>
      <c r="I24" s="13">
        <v>15000</v>
      </c>
      <c r="J24" s="13">
        <v>15000</v>
      </c>
    </row>
    <row r="25" spans="1:10" ht="51" x14ac:dyDescent="0.2">
      <c r="A25" s="10" t="s">
        <v>49</v>
      </c>
      <c r="B25" s="10" t="s">
        <v>50</v>
      </c>
      <c r="C25" s="10" t="s">
        <v>51</v>
      </c>
      <c r="D25" s="11" t="s">
        <v>52</v>
      </c>
      <c r="E25" s="11" t="s">
        <v>53</v>
      </c>
      <c r="F25" s="11" t="s">
        <v>54</v>
      </c>
      <c r="G25" s="12">
        <f t="shared" si="4"/>
        <v>60000</v>
      </c>
      <c r="H25" s="13">
        <v>60000</v>
      </c>
      <c r="I25" s="13">
        <v>0</v>
      </c>
      <c r="J25" s="13">
        <v>0</v>
      </c>
    </row>
    <row r="26" spans="1:10" ht="89.25" x14ac:dyDescent="0.2">
      <c r="A26" s="34" t="s">
        <v>55</v>
      </c>
      <c r="B26" s="34" t="s">
        <v>56</v>
      </c>
      <c r="C26" s="34" t="s">
        <v>51</v>
      </c>
      <c r="D26" s="35" t="s">
        <v>57</v>
      </c>
      <c r="E26" s="35" t="s">
        <v>58</v>
      </c>
      <c r="F26" s="35" t="s">
        <v>59</v>
      </c>
      <c r="G26" s="12">
        <f t="shared" si="4"/>
        <v>75000</v>
      </c>
      <c r="H26" s="13">
        <v>75000</v>
      </c>
      <c r="I26" s="13">
        <v>0</v>
      </c>
      <c r="J26" s="13">
        <v>0</v>
      </c>
    </row>
    <row r="27" spans="1:10" ht="76.5" x14ac:dyDescent="0.2">
      <c r="A27" s="38" t="s">
        <v>55</v>
      </c>
      <c r="B27" s="38" t="s">
        <v>56</v>
      </c>
      <c r="C27" s="38" t="s">
        <v>51</v>
      </c>
      <c r="D27" s="39" t="s">
        <v>57</v>
      </c>
      <c r="E27" s="40" t="s">
        <v>95</v>
      </c>
      <c r="F27" s="38" t="s">
        <v>96</v>
      </c>
      <c r="G27" s="33">
        <f t="shared" si="4"/>
        <v>25000</v>
      </c>
      <c r="H27" s="13">
        <v>25000</v>
      </c>
      <c r="I27" s="13">
        <v>0</v>
      </c>
      <c r="J27" s="13">
        <v>0</v>
      </c>
    </row>
    <row r="28" spans="1:10" ht="25.5" x14ac:dyDescent="0.2">
      <c r="A28" s="36" t="s">
        <v>60</v>
      </c>
      <c r="B28" s="36" t="s">
        <v>17</v>
      </c>
      <c r="C28" s="36" t="s">
        <v>17</v>
      </c>
      <c r="D28" s="37" t="s">
        <v>61</v>
      </c>
      <c r="E28" s="37" t="s">
        <v>17</v>
      </c>
      <c r="F28" s="37" t="s">
        <v>17</v>
      </c>
      <c r="G28" s="8">
        <v>3139378</v>
      </c>
      <c r="H28" s="9">
        <v>2051609</v>
      </c>
      <c r="I28" s="9">
        <v>1087769</v>
      </c>
      <c r="J28" s="9">
        <v>0</v>
      </c>
    </row>
    <row r="29" spans="1:10" ht="25.5" x14ac:dyDescent="0.2">
      <c r="A29" s="6" t="s">
        <v>62</v>
      </c>
      <c r="B29" s="6" t="s">
        <v>17</v>
      </c>
      <c r="C29" s="6" t="s">
        <v>17</v>
      </c>
      <c r="D29" s="7" t="s">
        <v>61</v>
      </c>
      <c r="E29" s="7" t="s">
        <v>17</v>
      </c>
      <c r="F29" s="7" t="s">
        <v>17</v>
      </c>
      <c r="G29" s="8">
        <v>3139378</v>
      </c>
      <c r="H29" s="9">
        <v>2051609</v>
      </c>
      <c r="I29" s="9">
        <v>1087769</v>
      </c>
      <c r="J29" s="9">
        <v>0</v>
      </c>
    </row>
    <row r="30" spans="1:10" x14ac:dyDescent="0.2">
      <c r="A30" s="10" t="s">
        <v>63</v>
      </c>
      <c r="B30" s="10" t="s">
        <v>64</v>
      </c>
      <c r="C30" s="10" t="s">
        <v>65</v>
      </c>
      <c r="D30" s="11" t="s">
        <v>66</v>
      </c>
      <c r="E30" s="11" t="s">
        <v>67</v>
      </c>
      <c r="F30" s="11" t="s">
        <v>68</v>
      </c>
      <c r="G30" s="12">
        <f>H30+I30</f>
        <v>1057536</v>
      </c>
      <c r="H30" s="13">
        <v>750000</v>
      </c>
      <c r="I30" s="13">
        <v>307536</v>
      </c>
      <c r="J30" s="13">
        <v>0</v>
      </c>
    </row>
    <row r="31" spans="1:10" ht="25.5" x14ac:dyDescent="0.2">
      <c r="A31" s="10" t="s">
        <v>69</v>
      </c>
      <c r="B31" s="10" t="s">
        <v>70</v>
      </c>
      <c r="C31" s="10" t="s">
        <v>71</v>
      </c>
      <c r="D31" s="11" t="s">
        <v>72</v>
      </c>
      <c r="E31" s="11" t="s">
        <v>67</v>
      </c>
      <c r="F31" s="11" t="s">
        <v>68</v>
      </c>
      <c r="G31" s="12">
        <f t="shared" ref="G31:G33" si="5">H31+I31</f>
        <v>1392942</v>
      </c>
      <c r="H31" s="13">
        <v>612709</v>
      </c>
      <c r="I31" s="13">
        <v>780233</v>
      </c>
      <c r="J31" s="13">
        <v>0</v>
      </c>
    </row>
    <row r="32" spans="1:10" ht="25.5" x14ac:dyDescent="0.2">
      <c r="A32" s="10" t="s">
        <v>69</v>
      </c>
      <c r="B32" s="10" t="s">
        <v>70</v>
      </c>
      <c r="C32" s="10" t="s">
        <v>71</v>
      </c>
      <c r="D32" s="11" t="s">
        <v>72</v>
      </c>
      <c r="E32" s="11" t="s">
        <v>73</v>
      </c>
      <c r="F32" s="11" t="s">
        <v>68</v>
      </c>
      <c r="G32" s="12">
        <f t="shared" si="5"/>
        <v>618900</v>
      </c>
      <c r="H32" s="13">
        <v>618900</v>
      </c>
      <c r="I32" s="13">
        <v>0</v>
      </c>
      <c r="J32" s="13">
        <v>0</v>
      </c>
    </row>
    <row r="33" spans="1:10" ht="51" x14ac:dyDescent="0.2">
      <c r="A33" s="10" t="s">
        <v>74</v>
      </c>
      <c r="B33" s="10" t="s">
        <v>75</v>
      </c>
      <c r="C33" s="10" t="s">
        <v>76</v>
      </c>
      <c r="D33" s="11" t="s">
        <v>77</v>
      </c>
      <c r="E33" s="11" t="s">
        <v>92</v>
      </c>
      <c r="F33" s="11" t="s">
        <v>78</v>
      </c>
      <c r="G33" s="12">
        <f t="shared" si="5"/>
        <v>70000</v>
      </c>
      <c r="H33" s="13">
        <v>70000</v>
      </c>
      <c r="I33" s="13">
        <v>0</v>
      </c>
      <c r="J33" s="13">
        <v>0</v>
      </c>
    </row>
    <row r="34" spans="1:10" x14ac:dyDescent="0.2">
      <c r="A34" s="6" t="s">
        <v>79</v>
      </c>
      <c r="B34" s="6" t="s">
        <v>17</v>
      </c>
      <c r="C34" s="6" t="s">
        <v>17</v>
      </c>
      <c r="D34" s="7" t="s">
        <v>80</v>
      </c>
      <c r="E34" s="7" t="s">
        <v>17</v>
      </c>
      <c r="F34" s="7" t="s">
        <v>17</v>
      </c>
      <c r="G34" s="8">
        <v>237952</v>
      </c>
      <c r="H34" s="9">
        <v>237952</v>
      </c>
      <c r="I34" s="9">
        <v>0</v>
      </c>
      <c r="J34" s="9">
        <v>0</v>
      </c>
    </row>
    <row r="35" spans="1:10" x14ac:dyDescent="0.2">
      <c r="A35" s="6" t="s">
        <v>81</v>
      </c>
      <c r="B35" s="6" t="s">
        <v>17</v>
      </c>
      <c r="C35" s="6" t="s">
        <v>17</v>
      </c>
      <c r="D35" s="7" t="s">
        <v>80</v>
      </c>
      <c r="E35" s="7" t="s">
        <v>17</v>
      </c>
      <c r="F35" s="7" t="s">
        <v>17</v>
      </c>
      <c r="G35" s="8">
        <v>237952</v>
      </c>
      <c r="H35" s="9">
        <v>237952</v>
      </c>
      <c r="I35" s="9">
        <v>0</v>
      </c>
      <c r="J35" s="9">
        <v>0</v>
      </c>
    </row>
    <row r="36" spans="1:10" ht="63.75" x14ac:dyDescent="0.2">
      <c r="A36" s="10" t="s">
        <v>82</v>
      </c>
      <c r="B36" s="10" t="s">
        <v>83</v>
      </c>
      <c r="C36" s="10" t="s">
        <v>51</v>
      </c>
      <c r="D36" s="11" t="s">
        <v>84</v>
      </c>
      <c r="E36" s="11" t="s">
        <v>53</v>
      </c>
      <c r="F36" s="11" t="s">
        <v>54</v>
      </c>
      <c r="G36" s="12">
        <f>H36+I36</f>
        <v>118976</v>
      </c>
      <c r="H36" s="13">
        <v>118976</v>
      </c>
      <c r="I36" s="13">
        <v>0</v>
      </c>
      <c r="J36" s="13">
        <v>0</v>
      </c>
    </row>
    <row r="37" spans="1:10" ht="76.5" x14ac:dyDescent="0.2">
      <c r="A37" s="10" t="s">
        <v>82</v>
      </c>
      <c r="B37" s="10" t="s">
        <v>83</v>
      </c>
      <c r="C37" s="10" t="s">
        <v>51</v>
      </c>
      <c r="D37" s="11" t="s">
        <v>84</v>
      </c>
      <c r="E37" s="11" t="s">
        <v>85</v>
      </c>
      <c r="F37" s="11" t="s">
        <v>86</v>
      </c>
      <c r="G37" s="12">
        <f>H37+I37</f>
        <v>118976</v>
      </c>
      <c r="H37" s="13">
        <v>118976</v>
      </c>
      <c r="I37" s="13">
        <v>0</v>
      </c>
      <c r="J37" s="13">
        <v>0</v>
      </c>
    </row>
    <row r="38" spans="1:10" x14ac:dyDescent="0.2">
      <c r="A38" s="14" t="s">
        <v>88</v>
      </c>
      <c r="B38" s="14" t="s">
        <v>88</v>
      </c>
      <c r="C38" s="14" t="s">
        <v>88</v>
      </c>
      <c r="D38" s="15" t="s">
        <v>87</v>
      </c>
      <c r="E38" s="15" t="s">
        <v>88</v>
      </c>
      <c r="F38" s="15" t="s">
        <v>88</v>
      </c>
      <c r="G38" s="8">
        <f>G12+G28+G34</f>
        <v>7843047.71</v>
      </c>
      <c r="H38" s="8">
        <f t="shared" ref="H38:J38" si="6">H12+H28+H34</f>
        <v>4193531</v>
      </c>
      <c r="I38" s="8">
        <f t="shared" si="6"/>
        <v>3649516.71</v>
      </c>
      <c r="J38" s="8">
        <f t="shared" si="6"/>
        <v>2561747.71</v>
      </c>
    </row>
    <row r="40" spans="1:10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</row>
    <row r="42" spans="1:10" x14ac:dyDescent="0.2">
      <c r="D42" t="s">
        <v>90</v>
      </c>
      <c r="E42" s="2" t="s">
        <v>91</v>
      </c>
    </row>
  </sheetData>
  <mergeCells count="12">
    <mergeCell ref="A40:J40"/>
    <mergeCell ref="H3:J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paperSize="9" scale="72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2022-02-11T08:16:06Z</cp:lastPrinted>
  <dcterms:created xsi:type="dcterms:W3CDTF">2022-01-04T08:13:07Z</dcterms:created>
  <dcterms:modified xsi:type="dcterms:W3CDTF">2022-02-11T08:18:29Z</dcterms:modified>
</cp:coreProperties>
</file>