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бюджет 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26" i="1"/>
  <c r="L26" i="1"/>
  <c r="M26" i="1"/>
  <c r="N26" i="1"/>
  <c r="O26" i="1"/>
  <c r="K26" i="1"/>
  <c r="J35" i="1"/>
  <c r="J30" i="1"/>
  <c r="J31" i="1"/>
  <c r="J32" i="1"/>
  <c r="J33" i="1"/>
  <c r="J34" i="1"/>
  <c r="J29" i="1"/>
  <c r="E41" i="1" l="1"/>
  <c r="E43" i="1"/>
  <c r="O14" i="1"/>
  <c r="O44" i="1" s="1"/>
  <c r="K14" i="1"/>
  <c r="K44" i="1" s="1"/>
  <c r="K40" i="1"/>
  <c r="L40" i="1"/>
  <c r="M40" i="1"/>
  <c r="N40" i="1"/>
  <c r="O40" i="1"/>
  <c r="J40" i="1"/>
  <c r="K27" i="1"/>
  <c r="L27" i="1"/>
  <c r="M27" i="1"/>
  <c r="N27" i="1"/>
  <c r="O27" i="1"/>
  <c r="J27" i="1"/>
  <c r="L15" i="1"/>
  <c r="L14" i="1" s="1"/>
  <c r="L44" i="1" s="1"/>
  <c r="M15" i="1"/>
  <c r="M14" i="1" s="1"/>
  <c r="M44" i="1" s="1"/>
  <c r="N15" i="1"/>
  <c r="N14" i="1" s="1"/>
  <c r="J15" i="1"/>
  <c r="F40" i="1"/>
  <c r="F39" i="1" s="1"/>
  <c r="G40" i="1"/>
  <c r="G39" i="1" s="1"/>
  <c r="H40" i="1"/>
  <c r="H39" i="1" s="1"/>
  <c r="I40" i="1"/>
  <c r="I39" i="1" s="1"/>
  <c r="F27" i="1"/>
  <c r="F26" i="1" s="1"/>
  <c r="G27" i="1"/>
  <c r="G26" i="1" s="1"/>
  <c r="H27" i="1"/>
  <c r="H26" i="1" s="1"/>
  <c r="I27" i="1"/>
  <c r="I26" i="1" s="1"/>
  <c r="F15" i="1"/>
  <c r="F14" i="1" s="1"/>
  <c r="G15" i="1"/>
  <c r="G14" i="1" s="1"/>
  <c r="H15" i="1"/>
  <c r="H14" i="1" s="1"/>
  <c r="I15" i="1"/>
  <c r="I14" i="1" s="1"/>
  <c r="E30" i="1"/>
  <c r="P30" i="1" s="1"/>
  <c r="E31" i="1"/>
  <c r="P31" i="1" s="1"/>
  <c r="E32" i="1"/>
  <c r="P32" i="1" s="1"/>
  <c r="E33" i="1"/>
  <c r="P33" i="1" s="1"/>
  <c r="E34" i="1"/>
  <c r="P34" i="1" s="1"/>
  <c r="E35" i="1"/>
  <c r="P35" i="1" s="1"/>
  <c r="E36" i="1"/>
  <c r="P36" i="1" s="1"/>
  <c r="E37" i="1"/>
  <c r="P37" i="1" s="1"/>
  <c r="E38" i="1"/>
  <c r="P38" i="1" s="1"/>
  <c r="E29" i="1"/>
  <c r="P29" i="1" s="1"/>
  <c r="E28" i="1"/>
  <c r="P28" i="1" s="1"/>
  <c r="E25" i="1"/>
  <c r="P25" i="1" s="1"/>
  <c r="E24" i="1"/>
  <c r="P24" i="1" s="1"/>
  <c r="E23" i="1"/>
  <c r="P23" i="1" s="1"/>
  <c r="E22" i="1"/>
  <c r="P22" i="1" s="1"/>
  <c r="E21" i="1"/>
  <c r="P21" i="1" s="1"/>
  <c r="E20" i="1"/>
  <c r="P20" i="1" s="1"/>
  <c r="E19" i="1"/>
  <c r="P19" i="1" s="1"/>
  <c r="E18" i="1"/>
  <c r="P18" i="1" s="1"/>
  <c r="E17" i="1"/>
  <c r="P17" i="1" s="1"/>
  <c r="E16" i="1"/>
  <c r="P16" i="1" s="1"/>
  <c r="N44" i="1" l="1"/>
  <c r="J14" i="1"/>
  <c r="J44" i="1" s="1"/>
  <c r="I44" i="1"/>
  <c r="E26" i="1"/>
  <c r="P26" i="1" s="1"/>
  <c r="H44" i="1"/>
  <c r="G44" i="1"/>
  <c r="E14" i="1"/>
  <c r="F44" i="1"/>
  <c r="E27" i="1"/>
  <c r="P27" i="1" s="1"/>
  <c r="E15" i="1"/>
  <c r="P15" i="1" s="1"/>
  <c r="P42" i="1"/>
  <c r="P41" i="1"/>
  <c r="P43" i="1"/>
  <c r="E40" i="1"/>
  <c r="P40" i="1" s="1"/>
  <c r="P14" i="1" l="1"/>
  <c r="E39" i="1"/>
  <c r="E44" i="1" s="1"/>
  <c r="P44" i="1" s="1"/>
  <c r="P39" i="1" l="1"/>
</calcChain>
</file>

<file path=xl/sharedStrings.xml><?xml version="1.0" encoding="utf-8"?>
<sst xmlns="http://schemas.openxmlformats.org/spreadsheetml/2006/main" count="146" uniqueCount="122">
  <si>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</si>
  <si>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</si>
  <si>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</si>
  <si>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</si>
  <si>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</si>
  <si>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</si>
  <si>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</si>
  <si>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</si>
  <si>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</si>
  <si>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</si>
  <si>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</si>
  <si>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</si>
  <si>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</si>
  <si>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</si>
  <si>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</si>
  <si>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</si>
  <si>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</si>
  <si>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</si>
  <si>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</si>
  <si>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</si>
  <si>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</si>
  <si>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</si>
  <si>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</si>
  <si>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</si>
  <si>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</si>
  <si>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</si>
  <si>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</si>
  <si>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</si>
  <si>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</si>
  <si>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</si>
  <si>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</si>
  <si>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</si>
  <si>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</si>
  <si>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</si>
  <si>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</si>
  <si>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1070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</si>
  <si>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</si>
  <si>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</si>
  <si>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</si>
  <si>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</si>
  <si>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</si>
  <si>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</si>
  <si>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</si>
  <si>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</si>
  <si>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</si>
  <si>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</si>
  <si>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</si>
  <si>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</si>
  <si>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</si>
  <si>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</si>
  <si>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</si>
  <si>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0620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</si>
  <si>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</si>
  <si>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</si>
  <si>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</si>
  <si>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</si>
  <si>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</si>
  <si>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</si>
  <si>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</si>
  <si>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0119770</t>
  </si>
  <si>
    <t>9770</t>
  </si>
  <si>
    <t>Інші субвенції з місцевого бюджету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</si>
  <si>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</si>
  <si>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</si>
  <si>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</si>
  <si>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</si>
  <si>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</si>
  <si>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</si>
  <si>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</si>
  <si>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</si>
  <si>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</si>
  <si>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</si>
  <si>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</si>
  <si>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</si>
  <si>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</si>
  <si>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</si>
  <si>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</si>
  <si>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</si>
  <si>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</si>
  <si>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</si>
  <si>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</si>
  <si>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</si>
  <si>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</si>
  <si>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</si>
  <si>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</si>
  <si>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</si>
  <si>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</si>
  <si>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</si>
  <si>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</si>
  <si>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</si>
  <si>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</si>
  <si>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</si>
  <si>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</si>
  <si>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</si>
  <si>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</si>
  <si>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</si>
  <si>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</si>
  <si>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</si>
  <si>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</si>
  <si>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</si>
  <si>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</si>
  <si>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</si>
  <si>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</si>
  <si>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</si>
  <si>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</si>
  <si>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</si>
  <si>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</si>
  <si>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</si>
  <si>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</si>
  <si>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</si>
  <si>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</si>
  <si>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 </t>
  </si>
  <si>
    <t>X</t>
  </si>
  <si>
    <t>УСЬОГО</t>
  </si>
  <si>
    <t>2256100000</t>
  </si>
  <si>
    <t>(код бюджету)</t>
  </si>
  <si>
    <t>видатків місцевого бюджету на 2022 рік</t>
  </si>
  <si>
    <t>до рішення сесії Орининської сільської ради</t>
  </si>
  <si>
    <t xml:space="preserve">Сільський голова </t>
  </si>
  <si>
    <t>Іван РОМАНЧУК</t>
  </si>
  <si>
    <t>"Про сільський бюджет Орининської територіальної громади на 2022 рік"</t>
  </si>
  <si>
    <t>від 23.12.2021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</si>
</sst>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1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topLeftCell="E1" workbookViewId="0">
      <selection activeCell="J9" sqref="J9:O9"/>
    </sheetView>
  </sheetViews>
  <sheetFormatPr defaultRowHeight="12.75" x14ac:dyDescent="0.2"/>
  <cols>
    <col min="1" max="3" width="12" customWidth="1"/>
    <col min="4" max="4" width="40.7109375" customWidth="1"/>
    <col min="5" max="15" width="13.7109375" customWidth="1"/>
    <col min="16" max="16" width="15.7109375" customWidth="1"/>
  </cols>
  <sheetData>
    <row r="1" spans="1:16" x14ac:dyDescent="0.2">
      <c r="M1" t="s">
        <v>0</v>
      </c>
    </row>
    <row r="2" spans="1:16" x14ac:dyDescent="0.2">
      <c r="M2" t="s">
        <v>117</v>
      </c>
    </row>
    <row r="3" spans="1:16" ht="24.75" customHeight="1" x14ac:dyDescent="0.2">
      <c r="M3" s="24" t="s">
        <v>120</v>
      </c>
      <c r="N3" s="24"/>
      <c r="O3" s="24"/>
      <c r="P3" s="24"/>
    </row>
    <row r="4" spans="1:16" x14ac:dyDescent="0.2">
      <c r="M4" t="s">
        <v>121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116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114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115</v>
      </c>
      <c r="P8" s="1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8" t="s">
        <v>6</v>
      </c>
      <c r="E9" s="28" t="s">
        <v>7</v>
      </c>
      <c r="F9" s="28"/>
      <c r="G9" s="28"/>
      <c r="H9" s="28"/>
      <c r="I9" s="28"/>
      <c r="J9" s="28" t="s">
        <v>14</v>
      </c>
      <c r="K9" s="28"/>
      <c r="L9" s="28"/>
      <c r="M9" s="28"/>
      <c r="N9" s="28"/>
      <c r="O9" s="28"/>
      <c r="P9" s="29" t="s">
        <v>16</v>
      </c>
    </row>
    <row r="10" spans="1:16" x14ac:dyDescent="0.2">
      <c r="A10" s="28"/>
      <c r="B10" s="28"/>
      <c r="C10" s="28"/>
      <c r="D10" s="28"/>
      <c r="E10" s="29" t="s">
        <v>8</v>
      </c>
      <c r="F10" s="28" t="s">
        <v>9</v>
      </c>
      <c r="G10" s="28" t="s">
        <v>10</v>
      </c>
      <c r="H10" s="28"/>
      <c r="I10" s="28" t="s">
        <v>13</v>
      </c>
      <c r="J10" s="29" t="s">
        <v>8</v>
      </c>
      <c r="K10" s="28" t="s">
        <v>15</v>
      </c>
      <c r="L10" s="28" t="s">
        <v>9</v>
      </c>
      <c r="M10" s="28" t="s">
        <v>10</v>
      </c>
      <c r="N10" s="28"/>
      <c r="O10" s="28" t="s">
        <v>13</v>
      </c>
      <c r="P10" s="28"/>
    </row>
    <row r="11" spans="1:16" x14ac:dyDescent="0.2">
      <c r="A11" s="28"/>
      <c r="B11" s="28"/>
      <c r="C11" s="28"/>
      <c r="D11" s="28"/>
      <c r="E11" s="28"/>
      <c r="F11" s="28"/>
      <c r="G11" s="28" t="s">
        <v>11</v>
      </c>
      <c r="H11" s="28" t="s">
        <v>12</v>
      </c>
      <c r="I11" s="28"/>
      <c r="J11" s="28"/>
      <c r="K11" s="28"/>
      <c r="L11" s="28"/>
      <c r="M11" s="28" t="s">
        <v>11</v>
      </c>
      <c r="N11" s="28" t="s">
        <v>12</v>
      </c>
      <c r="O11" s="28"/>
      <c r="P11" s="28"/>
    </row>
    <row r="12" spans="1:16" ht="44.2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17</v>
      </c>
      <c r="B14" s="7"/>
      <c r="C14" s="8"/>
      <c r="D14" s="9" t="s">
        <v>18</v>
      </c>
      <c r="E14" s="10">
        <f>F14+I14</f>
        <v>11512869</v>
      </c>
      <c r="F14" s="11">
        <f>F15</f>
        <v>11512869</v>
      </c>
      <c r="G14" s="11">
        <f t="shared" ref="G14:I14" si="0">G15</f>
        <v>8015405</v>
      </c>
      <c r="H14" s="11">
        <f t="shared" si="0"/>
        <v>456400</v>
      </c>
      <c r="I14" s="11">
        <f t="shared" si="0"/>
        <v>0</v>
      </c>
      <c r="J14" s="10">
        <f>K14+N14</f>
        <v>0</v>
      </c>
      <c r="K14" s="11">
        <f>K15</f>
        <v>0</v>
      </c>
      <c r="L14" s="11">
        <f t="shared" ref="L14:O14" si="1">L15</f>
        <v>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0">
        <f t="shared" ref="P14:P44" si="2">E14+J14</f>
        <v>11512869</v>
      </c>
    </row>
    <row r="15" spans="1:16" ht="76.5" x14ac:dyDescent="0.2">
      <c r="A15" s="6" t="s">
        <v>19</v>
      </c>
      <c r="B15" s="7"/>
      <c r="C15" s="8"/>
      <c r="D15" s="9" t="s">
        <v>20</v>
      </c>
      <c r="E15" s="10">
        <f t="shared" ref="E15:J15" si="3">SUM(E16:E25)</f>
        <v>11512869</v>
      </c>
      <c r="F15" s="23">
        <f t="shared" si="3"/>
        <v>11512869</v>
      </c>
      <c r="G15" s="23">
        <f t="shared" si="3"/>
        <v>8015405</v>
      </c>
      <c r="H15" s="23">
        <f t="shared" si="3"/>
        <v>456400</v>
      </c>
      <c r="I15" s="23">
        <f t="shared" si="3"/>
        <v>0</v>
      </c>
      <c r="J15" s="10">
        <f t="shared" si="3"/>
        <v>1234631</v>
      </c>
      <c r="K15" s="23">
        <v>0</v>
      </c>
      <c r="L15" s="23">
        <f>SUM(L16:L25)</f>
        <v>0</v>
      </c>
      <c r="M15" s="23">
        <f>SUM(M16:M25)</f>
        <v>0</v>
      </c>
      <c r="N15" s="23">
        <f>SUM(N16:N25)</f>
        <v>0</v>
      </c>
      <c r="O15" s="23">
        <v>0</v>
      </c>
      <c r="P15" s="10">
        <f t="shared" si="2"/>
        <v>12747500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0">
        <f t="shared" ref="E16:E26" si="4">F16+I16</f>
        <v>8532755</v>
      </c>
      <c r="F16" s="16">
        <v>8532755</v>
      </c>
      <c r="G16" s="16">
        <v>6877500</v>
      </c>
      <c r="H16" s="16">
        <v>92700</v>
      </c>
      <c r="I16" s="16">
        <v>0</v>
      </c>
      <c r="J16" s="10">
        <f>SUM(J17:J26)</f>
        <v>1234631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2"/>
        <v>9767386</v>
      </c>
    </row>
    <row r="17" spans="1:16" ht="0.75" hidden="1" customHeight="1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0">
        <f t="shared" si="4"/>
        <v>0</v>
      </c>
      <c r="F17" s="16"/>
      <c r="G17" s="16"/>
      <c r="H17" s="16"/>
      <c r="I17" s="16"/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2"/>
        <v>0</v>
      </c>
    </row>
    <row r="18" spans="1:16" ht="25.5" x14ac:dyDescent="0.2">
      <c r="A18" s="12" t="s">
        <v>31</v>
      </c>
      <c r="B18" s="12" t="s">
        <v>33</v>
      </c>
      <c r="C18" s="13" t="s">
        <v>32</v>
      </c>
      <c r="D18" s="14" t="s">
        <v>34</v>
      </c>
      <c r="E18" s="10">
        <f t="shared" si="4"/>
        <v>283000</v>
      </c>
      <c r="F18" s="16">
        <v>283000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2"/>
        <v>283000</v>
      </c>
    </row>
    <row r="19" spans="1:16" ht="38.25" x14ac:dyDescent="0.2">
      <c r="A19" s="12" t="s">
        <v>36</v>
      </c>
      <c r="B19" s="12" t="s">
        <v>37</v>
      </c>
      <c r="C19" s="13" t="s">
        <v>35</v>
      </c>
      <c r="D19" s="14" t="s">
        <v>38</v>
      </c>
      <c r="E19" s="10">
        <f t="shared" si="4"/>
        <v>9000</v>
      </c>
      <c r="F19" s="16">
        <v>9000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2"/>
        <v>9000</v>
      </c>
    </row>
    <row r="20" spans="1:16" ht="51" x14ac:dyDescent="0.2">
      <c r="A20" s="12" t="s">
        <v>39</v>
      </c>
      <c r="B20" s="12" t="s">
        <v>41</v>
      </c>
      <c r="C20" s="13" t="s">
        <v>40</v>
      </c>
      <c r="D20" s="14" t="s">
        <v>42</v>
      </c>
      <c r="E20" s="10">
        <f t="shared" si="4"/>
        <v>579183</v>
      </c>
      <c r="F20" s="16">
        <v>579183</v>
      </c>
      <c r="G20" s="16">
        <v>474740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2"/>
        <v>579183</v>
      </c>
    </row>
    <row r="21" spans="1:16" ht="25.5" x14ac:dyDescent="0.2">
      <c r="A21" s="12" t="s">
        <v>43</v>
      </c>
      <c r="B21" s="12" t="s">
        <v>45</v>
      </c>
      <c r="C21" s="13" t="s">
        <v>44</v>
      </c>
      <c r="D21" s="14" t="s">
        <v>46</v>
      </c>
      <c r="E21" s="10">
        <f t="shared" si="4"/>
        <v>834061</v>
      </c>
      <c r="F21" s="16">
        <v>834061</v>
      </c>
      <c r="G21" s="16">
        <v>663165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2"/>
        <v>834061</v>
      </c>
    </row>
    <row r="22" spans="1:16" ht="25.5" x14ac:dyDescent="0.2">
      <c r="A22" s="12" t="s">
        <v>47</v>
      </c>
      <c r="B22" s="12" t="s">
        <v>49</v>
      </c>
      <c r="C22" s="13" t="s">
        <v>48</v>
      </c>
      <c r="D22" s="14" t="s">
        <v>50</v>
      </c>
      <c r="E22" s="10">
        <f t="shared" si="4"/>
        <v>100000</v>
      </c>
      <c r="F22" s="16">
        <v>100000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2"/>
        <v>100000</v>
      </c>
    </row>
    <row r="23" spans="1:16" x14ac:dyDescent="0.2">
      <c r="A23" s="12" t="s">
        <v>52</v>
      </c>
      <c r="B23" s="12" t="s">
        <v>53</v>
      </c>
      <c r="C23" s="13" t="s">
        <v>51</v>
      </c>
      <c r="D23" s="14" t="s">
        <v>54</v>
      </c>
      <c r="E23" s="10">
        <f t="shared" si="4"/>
        <v>874870</v>
      </c>
      <c r="F23" s="16">
        <v>874870</v>
      </c>
      <c r="G23" s="16"/>
      <c r="H23" s="16">
        <v>363700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2"/>
        <v>874870</v>
      </c>
    </row>
    <row r="24" spans="1:16" ht="38.25" x14ac:dyDescent="0.2">
      <c r="A24" s="12" t="s">
        <v>55</v>
      </c>
      <c r="B24" s="12" t="s">
        <v>57</v>
      </c>
      <c r="C24" s="13" t="s">
        <v>56</v>
      </c>
      <c r="D24" s="14" t="s">
        <v>58</v>
      </c>
      <c r="E24" s="10">
        <f t="shared" si="4"/>
        <v>200000</v>
      </c>
      <c r="F24" s="16">
        <v>200000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2"/>
        <v>200000</v>
      </c>
    </row>
    <row r="25" spans="1:16" x14ac:dyDescent="0.2">
      <c r="A25" s="12" t="s">
        <v>59</v>
      </c>
      <c r="B25" s="12" t="s">
        <v>60</v>
      </c>
      <c r="C25" s="13" t="s">
        <v>29</v>
      </c>
      <c r="D25" s="14" t="s">
        <v>61</v>
      </c>
      <c r="E25" s="10">
        <f t="shared" si="4"/>
        <v>100000</v>
      </c>
      <c r="F25" s="16">
        <v>100000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2"/>
        <v>100000</v>
      </c>
    </row>
    <row r="26" spans="1:16" ht="25.5" x14ac:dyDescent="0.2">
      <c r="A26" s="6" t="s">
        <v>62</v>
      </c>
      <c r="B26" s="7"/>
      <c r="C26" s="8"/>
      <c r="D26" s="9" t="s">
        <v>63</v>
      </c>
      <c r="E26" s="10">
        <f t="shared" si="4"/>
        <v>45674108</v>
      </c>
      <c r="F26" s="11">
        <f>F27</f>
        <v>45674108</v>
      </c>
      <c r="G26" s="11">
        <f t="shared" ref="G26:I26" si="5">G27</f>
        <v>32769245</v>
      </c>
      <c r="H26" s="11">
        <f t="shared" si="5"/>
        <v>3279748</v>
      </c>
      <c r="I26" s="11">
        <f t="shared" si="5"/>
        <v>0</v>
      </c>
      <c r="J26" s="10">
        <f>L26+O26</f>
        <v>1234631</v>
      </c>
      <c r="K26" s="11">
        <f>K27</f>
        <v>8892</v>
      </c>
      <c r="L26" s="11">
        <f t="shared" ref="L26:O26" si="6">L27</f>
        <v>1225739</v>
      </c>
      <c r="M26" s="11">
        <f t="shared" si="6"/>
        <v>0</v>
      </c>
      <c r="N26" s="11">
        <f t="shared" si="6"/>
        <v>0</v>
      </c>
      <c r="O26" s="11">
        <f t="shared" si="6"/>
        <v>8892</v>
      </c>
      <c r="P26" s="10">
        <f t="shared" si="2"/>
        <v>46908739</v>
      </c>
    </row>
    <row r="27" spans="1:16" ht="25.5" x14ac:dyDescent="0.2">
      <c r="A27" s="6" t="s">
        <v>64</v>
      </c>
      <c r="B27" s="7"/>
      <c r="C27" s="8"/>
      <c r="D27" s="9" t="s">
        <v>63</v>
      </c>
      <c r="E27" s="10">
        <f t="shared" ref="E27:O27" si="7">SUM(E28:E38)</f>
        <v>45674108</v>
      </c>
      <c r="F27" s="23">
        <f t="shared" si="7"/>
        <v>45674108</v>
      </c>
      <c r="G27" s="23">
        <f t="shared" si="7"/>
        <v>32769245</v>
      </c>
      <c r="H27" s="23">
        <f t="shared" si="7"/>
        <v>3279748</v>
      </c>
      <c r="I27" s="23">
        <f t="shared" si="7"/>
        <v>0</v>
      </c>
      <c r="J27" s="10">
        <f t="shared" si="7"/>
        <v>1234631</v>
      </c>
      <c r="K27" s="23">
        <f t="shared" si="7"/>
        <v>8892</v>
      </c>
      <c r="L27" s="23">
        <f t="shared" si="7"/>
        <v>1225739</v>
      </c>
      <c r="M27" s="23">
        <f t="shared" si="7"/>
        <v>0</v>
      </c>
      <c r="N27" s="23">
        <f t="shared" si="7"/>
        <v>0</v>
      </c>
      <c r="O27" s="23">
        <f t="shared" si="7"/>
        <v>8892</v>
      </c>
      <c r="P27" s="10">
        <f t="shared" si="2"/>
        <v>46908739</v>
      </c>
    </row>
    <row r="28" spans="1:16" ht="38.25" x14ac:dyDescent="0.2">
      <c r="A28" s="12" t="s">
        <v>65</v>
      </c>
      <c r="B28" s="12" t="s">
        <v>25</v>
      </c>
      <c r="C28" s="13" t="s">
        <v>22</v>
      </c>
      <c r="D28" s="14" t="s">
        <v>26</v>
      </c>
      <c r="E28" s="10">
        <f>F28+I28</f>
        <v>1181414</v>
      </c>
      <c r="F28" s="16">
        <v>1181414</v>
      </c>
      <c r="G28" s="16">
        <v>1001209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2"/>
        <v>1181414</v>
      </c>
    </row>
    <row r="29" spans="1:16" x14ac:dyDescent="0.2">
      <c r="A29" s="12" t="s">
        <v>66</v>
      </c>
      <c r="B29" s="12" t="s">
        <v>68</v>
      </c>
      <c r="C29" s="13" t="s">
        <v>67</v>
      </c>
      <c r="D29" s="14" t="s">
        <v>69</v>
      </c>
      <c r="E29" s="10">
        <f>F29+I29</f>
        <v>5814995</v>
      </c>
      <c r="F29" s="16">
        <v>5814995</v>
      </c>
      <c r="G29" s="16">
        <v>3795782</v>
      </c>
      <c r="H29" s="16">
        <v>294140</v>
      </c>
      <c r="I29" s="16">
        <v>0</v>
      </c>
      <c r="J29" s="15">
        <f>L29</f>
        <v>307536</v>
      </c>
      <c r="K29" s="16">
        <v>0</v>
      </c>
      <c r="L29" s="16">
        <v>307536</v>
      </c>
      <c r="M29" s="16">
        <v>0</v>
      </c>
      <c r="N29" s="16">
        <v>0</v>
      </c>
      <c r="O29" s="16">
        <v>0</v>
      </c>
      <c r="P29" s="15">
        <f t="shared" si="2"/>
        <v>6122531</v>
      </c>
    </row>
    <row r="30" spans="1:16" ht="25.5" x14ac:dyDescent="0.2">
      <c r="A30" s="12" t="s">
        <v>70</v>
      </c>
      <c r="B30" s="12" t="s">
        <v>72</v>
      </c>
      <c r="C30" s="13" t="s">
        <v>71</v>
      </c>
      <c r="D30" s="14" t="s">
        <v>73</v>
      </c>
      <c r="E30" s="10">
        <f t="shared" ref="E30:E38" si="8">F30+I30</f>
        <v>10426001</v>
      </c>
      <c r="F30" s="16">
        <v>10426001</v>
      </c>
      <c r="G30" s="16">
        <v>4946435</v>
      </c>
      <c r="H30" s="16">
        <v>2909200</v>
      </c>
      <c r="I30" s="16">
        <v>0</v>
      </c>
      <c r="J30" s="15">
        <f t="shared" ref="J30:J34" si="9">L30</f>
        <v>780233</v>
      </c>
      <c r="K30" s="16" t="s">
        <v>111</v>
      </c>
      <c r="L30" s="16">
        <v>780233</v>
      </c>
      <c r="M30" s="16">
        <v>0</v>
      </c>
      <c r="N30" s="16">
        <v>0</v>
      </c>
      <c r="O30" s="16" t="s">
        <v>111</v>
      </c>
      <c r="P30" s="15">
        <f t="shared" si="2"/>
        <v>11206234</v>
      </c>
    </row>
    <row r="31" spans="1:16" ht="25.5" x14ac:dyDescent="0.2">
      <c r="A31" s="12" t="s">
        <v>74</v>
      </c>
      <c r="B31" s="12" t="s">
        <v>75</v>
      </c>
      <c r="C31" s="13" t="s">
        <v>71</v>
      </c>
      <c r="D31" s="14" t="s">
        <v>73</v>
      </c>
      <c r="E31" s="10">
        <f t="shared" si="8"/>
        <v>23097100</v>
      </c>
      <c r="F31" s="16">
        <v>23097100</v>
      </c>
      <c r="G31" s="16">
        <v>18932049</v>
      </c>
      <c r="H31" s="16">
        <v>0</v>
      </c>
      <c r="I31" s="16">
        <v>0</v>
      </c>
      <c r="J31" s="15">
        <f t="shared" si="9"/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2"/>
        <v>23097100</v>
      </c>
    </row>
    <row r="32" spans="1:16" ht="25.5" x14ac:dyDescent="0.2">
      <c r="A32" s="12" t="s">
        <v>76</v>
      </c>
      <c r="B32" s="12" t="s">
        <v>77</v>
      </c>
      <c r="C32" s="13" t="s">
        <v>71</v>
      </c>
      <c r="D32" s="14" t="s">
        <v>73</v>
      </c>
      <c r="E32" s="10">
        <f t="shared" si="8"/>
        <v>0</v>
      </c>
      <c r="F32" s="16"/>
      <c r="G32" s="16"/>
      <c r="H32" s="16"/>
      <c r="I32" s="16"/>
      <c r="J32" s="15">
        <f t="shared" si="9"/>
        <v>0</v>
      </c>
      <c r="K32" s="16">
        <v>0</v>
      </c>
      <c r="L32" s="16">
        <v>0</v>
      </c>
      <c r="M32" s="16">
        <v>0</v>
      </c>
      <c r="N32" s="16">
        <v>0</v>
      </c>
      <c r="O32" s="16" t="s">
        <v>111</v>
      </c>
      <c r="P32" s="15">
        <f t="shared" si="2"/>
        <v>0</v>
      </c>
    </row>
    <row r="33" spans="1:16" ht="25.5" x14ac:dyDescent="0.2">
      <c r="A33" s="12" t="s">
        <v>78</v>
      </c>
      <c r="B33" s="12" t="s">
        <v>80</v>
      </c>
      <c r="C33" s="13" t="s">
        <v>79</v>
      </c>
      <c r="D33" s="14" t="s">
        <v>81</v>
      </c>
      <c r="E33" s="10">
        <f t="shared" si="8"/>
        <v>2399625</v>
      </c>
      <c r="F33" s="16">
        <v>2399625</v>
      </c>
      <c r="G33" s="16">
        <v>1910709</v>
      </c>
      <c r="H33" s="16">
        <v>48560</v>
      </c>
      <c r="I33" s="16">
        <v>0</v>
      </c>
      <c r="J33" s="15">
        <f t="shared" si="9"/>
        <v>137970</v>
      </c>
      <c r="K33" s="16">
        <v>0</v>
      </c>
      <c r="L33" s="16">
        <v>137970</v>
      </c>
      <c r="M33" s="16">
        <v>0</v>
      </c>
      <c r="N33" s="16">
        <v>0</v>
      </c>
      <c r="O33" s="16">
        <v>0</v>
      </c>
      <c r="P33" s="15">
        <f t="shared" si="2"/>
        <v>2537595</v>
      </c>
    </row>
    <row r="34" spans="1:16" ht="25.5" x14ac:dyDescent="0.2">
      <c r="A34" s="12" t="s">
        <v>82</v>
      </c>
      <c r="B34" s="12" t="s">
        <v>84</v>
      </c>
      <c r="C34" s="13" t="s">
        <v>83</v>
      </c>
      <c r="D34" s="14" t="s">
        <v>85</v>
      </c>
      <c r="E34" s="10">
        <f t="shared" si="8"/>
        <v>1042973</v>
      </c>
      <c r="F34" s="16">
        <v>1042973</v>
      </c>
      <c r="G34" s="16">
        <v>868588</v>
      </c>
      <c r="H34" s="16">
        <v>0</v>
      </c>
      <c r="I34" s="16">
        <v>0</v>
      </c>
      <c r="J34" s="15">
        <f t="shared" si="9"/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2"/>
        <v>1042973</v>
      </c>
    </row>
    <row r="35" spans="1:16" ht="51" x14ac:dyDescent="0.2">
      <c r="A35" s="12" t="s">
        <v>86</v>
      </c>
      <c r="B35" s="12" t="s">
        <v>87</v>
      </c>
      <c r="C35" s="13" t="s">
        <v>83</v>
      </c>
      <c r="D35" s="14" t="s">
        <v>88</v>
      </c>
      <c r="E35" s="10">
        <f t="shared" si="8"/>
        <v>25026</v>
      </c>
      <c r="F35" s="16">
        <v>25026</v>
      </c>
      <c r="G35" s="16">
        <v>25026</v>
      </c>
      <c r="H35" s="16">
        <v>0</v>
      </c>
      <c r="I35" s="16">
        <v>0</v>
      </c>
      <c r="J35" s="15">
        <f>K35</f>
        <v>8892</v>
      </c>
      <c r="K35" s="16">
        <v>8892</v>
      </c>
      <c r="L35" s="16">
        <v>0</v>
      </c>
      <c r="M35" s="16">
        <v>0</v>
      </c>
      <c r="N35" s="16">
        <v>0</v>
      </c>
      <c r="O35" s="16">
        <v>8892</v>
      </c>
      <c r="P35" s="15">
        <f t="shared" si="2"/>
        <v>33918</v>
      </c>
    </row>
    <row r="36" spans="1:16" x14ac:dyDescent="0.2">
      <c r="A36" s="12" t="s">
        <v>89</v>
      </c>
      <c r="B36" s="12" t="s">
        <v>91</v>
      </c>
      <c r="C36" s="13" t="s">
        <v>90</v>
      </c>
      <c r="D36" s="14" t="s">
        <v>92</v>
      </c>
      <c r="E36" s="10">
        <f t="shared" si="8"/>
        <v>448104</v>
      </c>
      <c r="F36" s="16">
        <v>448104</v>
      </c>
      <c r="G36" s="16">
        <v>358518</v>
      </c>
      <c r="H36" s="16">
        <v>5712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2"/>
        <v>448104</v>
      </c>
    </row>
    <row r="37" spans="1:16" ht="38.25" x14ac:dyDescent="0.2">
      <c r="A37" s="12" t="s">
        <v>93</v>
      </c>
      <c r="B37" s="12" t="s">
        <v>95</v>
      </c>
      <c r="C37" s="13" t="s">
        <v>94</v>
      </c>
      <c r="D37" s="14" t="s">
        <v>96</v>
      </c>
      <c r="E37" s="10">
        <f t="shared" si="8"/>
        <v>1168870</v>
      </c>
      <c r="F37" s="16">
        <v>1168870</v>
      </c>
      <c r="G37" s="16">
        <v>930929</v>
      </c>
      <c r="H37" s="16">
        <v>22136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2"/>
        <v>1168870</v>
      </c>
    </row>
    <row r="38" spans="1:16" x14ac:dyDescent="0.2">
      <c r="A38" s="12" t="s">
        <v>97</v>
      </c>
      <c r="B38" s="12" t="s">
        <v>99</v>
      </c>
      <c r="C38" s="13" t="s">
        <v>98</v>
      </c>
      <c r="D38" s="14" t="s">
        <v>100</v>
      </c>
      <c r="E38" s="10">
        <f t="shared" si="8"/>
        <v>70000</v>
      </c>
      <c r="F38" s="16">
        <v>70000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2"/>
        <v>70000</v>
      </c>
    </row>
    <row r="39" spans="1:16" x14ac:dyDescent="0.2">
      <c r="A39" s="6" t="s">
        <v>101</v>
      </c>
      <c r="B39" s="7"/>
      <c r="C39" s="8"/>
      <c r="D39" s="9" t="s">
        <v>102</v>
      </c>
      <c r="E39" s="10">
        <f>E40</f>
        <v>1440952</v>
      </c>
      <c r="F39" s="11">
        <f>F40</f>
        <v>1340952</v>
      </c>
      <c r="G39" s="11">
        <f t="shared" ref="G39:I39" si="10">G40</f>
        <v>892000</v>
      </c>
      <c r="H39" s="11">
        <f t="shared" si="10"/>
        <v>0</v>
      </c>
      <c r="I39" s="11">
        <f t="shared" si="10"/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2"/>
        <v>1440952</v>
      </c>
    </row>
    <row r="40" spans="1:16" x14ac:dyDescent="0.2">
      <c r="A40" s="6" t="s">
        <v>103</v>
      </c>
      <c r="B40" s="7"/>
      <c r="C40" s="8"/>
      <c r="D40" s="9" t="s">
        <v>102</v>
      </c>
      <c r="E40" s="10">
        <f>SUM(E41:E43)</f>
        <v>1440952</v>
      </c>
      <c r="F40" s="23">
        <f t="shared" ref="F40:I40" si="11">SUM(F41:F43)</f>
        <v>1340952</v>
      </c>
      <c r="G40" s="23">
        <f t="shared" si="11"/>
        <v>892000</v>
      </c>
      <c r="H40" s="23">
        <f t="shared" si="11"/>
        <v>0</v>
      </c>
      <c r="I40" s="23">
        <f t="shared" si="11"/>
        <v>0</v>
      </c>
      <c r="J40" s="10">
        <f>SUM(J41:J43)</f>
        <v>0</v>
      </c>
      <c r="K40" s="23">
        <f t="shared" ref="K40:O40" si="12">SUM(K41:K43)</f>
        <v>0</v>
      </c>
      <c r="L40" s="23">
        <f t="shared" si="12"/>
        <v>0</v>
      </c>
      <c r="M40" s="23">
        <f t="shared" si="12"/>
        <v>0</v>
      </c>
      <c r="N40" s="23">
        <f t="shared" si="12"/>
        <v>0</v>
      </c>
      <c r="O40" s="23">
        <f t="shared" si="12"/>
        <v>0</v>
      </c>
      <c r="P40" s="10">
        <f t="shared" si="2"/>
        <v>1440952</v>
      </c>
    </row>
    <row r="41" spans="1:16" ht="38.25" x14ac:dyDescent="0.2">
      <c r="A41" s="12" t="s">
        <v>104</v>
      </c>
      <c r="B41" s="12" t="s">
        <v>25</v>
      </c>
      <c r="C41" s="13" t="s">
        <v>22</v>
      </c>
      <c r="D41" s="14" t="s">
        <v>26</v>
      </c>
      <c r="E41" s="15">
        <f>F41</f>
        <v>1103000</v>
      </c>
      <c r="F41" s="16">
        <v>1103000</v>
      </c>
      <c r="G41" s="16">
        <v>892000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2"/>
        <v>1103000</v>
      </c>
    </row>
    <row r="42" spans="1:16" x14ac:dyDescent="0.2">
      <c r="A42" s="12" t="s">
        <v>105</v>
      </c>
      <c r="B42" s="12" t="s">
        <v>106</v>
      </c>
      <c r="C42" s="13" t="s">
        <v>28</v>
      </c>
      <c r="D42" s="14" t="s">
        <v>107</v>
      </c>
      <c r="E42" s="15">
        <v>100000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2"/>
        <v>100000</v>
      </c>
    </row>
    <row r="43" spans="1:16" ht="63.75" x14ac:dyDescent="0.2">
      <c r="A43" s="12" t="s">
        <v>108</v>
      </c>
      <c r="B43" s="12" t="s">
        <v>109</v>
      </c>
      <c r="C43" s="13" t="s">
        <v>29</v>
      </c>
      <c r="D43" s="14" t="s">
        <v>110</v>
      </c>
      <c r="E43" s="15">
        <f>F43</f>
        <v>237952</v>
      </c>
      <c r="F43" s="16">
        <v>237952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2"/>
        <v>237952</v>
      </c>
    </row>
    <row r="44" spans="1:16" x14ac:dyDescent="0.2">
      <c r="A44" s="17" t="s">
        <v>112</v>
      </c>
      <c r="B44" s="18" t="s">
        <v>112</v>
      </c>
      <c r="C44" s="19" t="s">
        <v>112</v>
      </c>
      <c r="D44" s="20" t="s">
        <v>113</v>
      </c>
      <c r="E44" s="10">
        <f t="shared" ref="E44:O44" si="13">E14+E26+E39</f>
        <v>58627929</v>
      </c>
      <c r="F44" s="10">
        <f t="shared" si="13"/>
        <v>58527929</v>
      </c>
      <c r="G44" s="10">
        <f t="shared" si="13"/>
        <v>41676650</v>
      </c>
      <c r="H44" s="10">
        <f t="shared" si="13"/>
        <v>3736148</v>
      </c>
      <c r="I44" s="10">
        <f t="shared" si="13"/>
        <v>0</v>
      </c>
      <c r="J44" s="10">
        <f t="shared" si="13"/>
        <v>1234631</v>
      </c>
      <c r="K44" s="10">
        <f t="shared" si="13"/>
        <v>8892</v>
      </c>
      <c r="L44" s="10">
        <f t="shared" si="13"/>
        <v>1225739</v>
      </c>
      <c r="M44" s="10">
        <f t="shared" si="13"/>
        <v>0</v>
      </c>
      <c r="N44" s="10">
        <f t="shared" si="13"/>
        <v>0</v>
      </c>
      <c r="O44" s="10">
        <f t="shared" si="13"/>
        <v>8892</v>
      </c>
      <c r="P44" s="10">
        <f t="shared" si="2"/>
        <v>59862560</v>
      </c>
    </row>
    <row r="47" spans="1:16" x14ac:dyDescent="0.2">
      <c r="B47" s="3" t="s">
        <v>118</v>
      </c>
      <c r="I47" s="3" t="s">
        <v>119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3:P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2021-12-15T11:44:24Z</dcterms:created>
  <dcterms:modified xsi:type="dcterms:W3CDTF">2021-12-16T09:47:26Z</dcterms:modified>
</cp:coreProperties>
</file>