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ГРОМАДА\2026\ЗМІНИ 2026\Розпорядження № 51 звіт за 2025 рік\"/>
    </mc:Choice>
  </mc:AlternateContent>
  <xr:revisionPtr revIDLastSave="0" documentId="13_ncr:1_{D238657F-FB68-4AFF-90B3-10A8E065EE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3 (2)" sheetId="4" r:id="rId1"/>
    <sheet name="Лист3 (3)" sheetId="5" r:id="rId2"/>
    <sheet name="Лист3" sheetId="3" r:id="rId3"/>
  </sheets>
  <definedNames>
    <definedName name="_xlnm._FilterDatabase" localSheetId="2" hidden="1">Лист3!$E$10:$E$25</definedName>
    <definedName name="_xlnm._FilterDatabase" localSheetId="0" hidden="1">'Лист3 (2)'!$G$10:$G$37</definedName>
    <definedName name="_xlnm._FilterDatabase" localSheetId="1" hidden="1">'Лист3 (3)'!$E$10:$E$24</definedName>
    <definedName name="_xlnm.Print_Area" localSheetId="2">Лист3!$A$4:$E$29</definedName>
    <definedName name="_xlnm.Print_Area" localSheetId="0">'Лист3 (2)'!$A$1:$G$41</definedName>
    <definedName name="_xlnm.Print_Area" localSheetId="1">'Лист3 (3)'!$A$4:$E$28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" l="1"/>
  <c r="C21" i="3"/>
  <c r="C20" i="3"/>
  <c r="C19" i="3"/>
  <c r="C18" i="3"/>
  <c r="C17" i="3"/>
  <c r="C13" i="3"/>
  <c r="C12" i="3"/>
  <c r="C11" i="3"/>
  <c r="C10" i="3"/>
  <c r="C10" i="5"/>
  <c r="C19" i="5"/>
  <c r="C22" i="5"/>
  <c r="C21" i="5"/>
  <c r="C20" i="5"/>
  <c r="C18" i="5"/>
  <c r="C17" i="5"/>
  <c r="C13" i="5"/>
  <c r="C12" i="5"/>
  <c r="C11" i="5"/>
  <c r="D24" i="5"/>
  <c r="D16" i="5"/>
  <c r="E16" i="5" s="1"/>
  <c r="D15" i="5"/>
  <c r="E15" i="5" s="1"/>
  <c r="D14" i="5"/>
  <c r="E14" i="5" s="1"/>
  <c r="E36" i="4"/>
  <c r="D36" i="4"/>
  <c r="C36" i="4"/>
  <c r="F35" i="4"/>
  <c r="F34" i="4"/>
  <c r="F33" i="4"/>
  <c r="F32" i="4"/>
  <c r="F31" i="4"/>
  <c r="F30" i="4"/>
  <c r="F29" i="4"/>
  <c r="F28" i="4"/>
  <c r="F27" i="4"/>
  <c r="F26" i="4"/>
  <c r="G26" i="4" s="1"/>
  <c r="G25" i="4"/>
  <c r="E24" i="4"/>
  <c r="D24" i="4"/>
  <c r="C24" i="4"/>
  <c r="F23" i="4"/>
  <c r="F22" i="4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C23" i="5" l="1"/>
  <c r="D10" i="5" s="1"/>
  <c r="C24" i="3"/>
  <c r="D21" i="3" s="1"/>
  <c r="E21" i="3" s="1"/>
  <c r="E37" i="4"/>
  <c r="D37" i="4"/>
  <c r="F36" i="4"/>
  <c r="G36" i="4" s="1"/>
  <c r="F24" i="4"/>
  <c r="G24" i="4" s="1"/>
  <c r="C37" i="4"/>
  <c r="D25" i="3"/>
  <c r="D16" i="3"/>
  <c r="E16" i="3" s="1"/>
  <c r="D15" i="3"/>
  <c r="E15" i="3" s="1"/>
  <c r="D14" i="3"/>
  <c r="E14" i="3" s="1"/>
  <c r="D22" i="3"/>
  <c r="D13" i="3" l="1"/>
  <c r="E13" i="3" s="1"/>
  <c r="D12" i="3"/>
  <c r="E12" i="3" s="1"/>
  <c r="D23" i="3"/>
  <c r="D11" i="3"/>
  <c r="E11" i="3" s="1"/>
  <c r="D10" i="3"/>
  <c r="E10" i="3" s="1"/>
  <c r="D19" i="3"/>
  <c r="E19" i="3" s="1"/>
  <c r="D20" i="3"/>
  <c r="E20" i="3" s="1"/>
  <c r="D17" i="3"/>
  <c r="E17" i="3" s="1"/>
  <c r="D18" i="3"/>
  <c r="E18" i="3" s="1"/>
  <c r="D12" i="5"/>
  <c r="E12" i="5" s="1"/>
  <c r="D21" i="5"/>
  <c r="D20" i="5"/>
  <c r="D17" i="5"/>
  <c r="E17" i="5" s="1"/>
  <c r="E10" i="5"/>
  <c r="D22" i="5"/>
  <c r="D18" i="5"/>
  <c r="E18" i="5" s="1"/>
  <c r="D19" i="5"/>
  <c r="E19" i="5" s="1"/>
  <c r="D13" i="5"/>
  <c r="E13" i="5" s="1"/>
  <c r="D11" i="5"/>
  <c r="F37" i="4"/>
  <c r="G37" i="4" s="1"/>
  <c r="E11" i="5" l="1"/>
  <c r="D23" i="5"/>
  <c r="E23" i="5" s="1"/>
  <c r="D24" i="3"/>
  <c r="E24" i="3" s="1"/>
</calcChain>
</file>

<file path=xl/sharedStrings.xml><?xml version="1.0" encoding="utf-8"?>
<sst xmlns="http://schemas.openxmlformats.org/spreadsheetml/2006/main" count="114" uniqueCount="47">
  <si>
    <t>КФК</t>
  </si>
  <si>
    <t>Назва</t>
  </si>
  <si>
    <t>Освіта</t>
  </si>
  <si>
    <t>Культура</t>
  </si>
  <si>
    <t xml:space="preserve"> Загальний фонд</t>
  </si>
  <si>
    <t xml:space="preserve">Разом по спеціальному фонду </t>
  </si>
  <si>
    <t xml:space="preserve">Разом по загальному та спеціальному фондах </t>
  </si>
  <si>
    <t>1000</t>
  </si>
  <si>
    <t>2000</t>
  </si>
  <si>
    <t>3000</t>
  </si>
  <si>
    <t>3104</t>
  </si>
  <si>
    <t>6000</t>
  </si>
  <si>
    <t>Культура та мистецтво</t>
  </si>
  <si>
    <t>Компенсаційні виплати на пільговий проїзд авт.транспортом окремим категоріям населення</t>
  </si>
  <si>
    <t>3121</t>
  </si>
  <si>
    <t>3033</t>
  </si>
  <si>
    <t>Соціальний захист та соціальне забезпечення</t>
  </si>
  <si>
    <t>Центри соціальних служб для сім"ї, дітей та молоді</t>
  </si>
  <si>
    <t>Забезпеченнясоціальними послугами за місцем проживання громадян, які не здатні до самообслуговування у зв"язку з похилим віком, хворобою,інвалідністю Територіальні центри і відділення соціальної допомоги на дому</t>
  </si>
  <si>
    <t>Фізична культура і спорт</t>
  </si>
  <si>
    <t>Додаток 2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</si>
  <si>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</si>
  <si>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Економічна діяльність</t>
  </si>
  <si>
    <t>Спеціальний фонд</t>
  </si>
  <si>
    <t>Аналіз виконання видаткової частини</t>
  </si>
  <si>
    <t>0100</t>
  </si>
  <si>
    <t>Державне управління</t>
  </si>
  <si>
    <t>грн.</t>
  </si>
  <si>
    <r>
      <t>Разом по загальному фонду</t>
    </r>
    <r>
      <rPr>
        <sz val="12"/>
        <rFont val="Times New Roman"/>
        <family val="1"/>
        <charset val="204"/>
      </rPr>
      <t xml:space="preserve"> </t>
    </r>
  </si>
  <si>
    <t xml:space="preserve">Житлово-комунальне господарство   </t>
  </si>
  <si>
    <t>Начальник фінансового управління Печенізької селищної ради</t>
  </si>
  <si>
    <t>Людмила ШМАТЬКО</t>
  </si>
  <si>
    <t>Міжбюджетні трансферти</t>
  </si>
  <si>
    <t>Інша діяльність</t>
  </si>
  <si>
    <t>Охорона здоров'я</t>
  </si>
  <si>
    <t>ВИДАТКИ</t>
  </si>
  <si>
    <t xml:space="preserve">ЖКГ </t>
  </si>
  <si>
    <t>Інше</t>
  </si>
  <si>
    <t>Соціальний захист</t>
  </si>
  <si>
    <t xml:space="preserve">  бюджету за  2025 рік</t>
  </si>
  <si>
    <t>План на 2025 рік</t>
  </si>
  <si>
    <t>Касові видатки за  2025 рік</t>
  </si>
  <si>
    <t>ВИДАТКИ ЗА 2025 РІК</t>
  </si>
  <si>
    <t xml:space="preserve">до розпорядження Печенізької селищної військової адміністрації </t>
  </si>
  <si>
    <t>Чугуївського району Харківської області від 13.02.2026 року № 51</t>
  </si>
  <si>
    <t>Уточнений план на 2025 рік</t>
  </si>
  <si>
    <t>Виконання % до уточненого плану на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</si>
</sst>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0"/>
      <name val="Arial Cyr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left" inden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right"/>
    </xf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justify"/>
    </xf>
    <xf numFmtId="49" fontId="3" fillId="0" borderId="1" xfId="0" applyNumberFormat="1" applyFont="1" applyBorder="1" applyAlignment="1">
      <alignment horizontal="left" vertical="justify"/>
    </xf>
    <xf numFmtId="3" fontId="3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justify"/>
    </xf>
    <xf numFmtId="0" fontId="2" fillId="0" borderId="0" xfId="0" applyFont="1"/>
    <xf numFmtId="165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0" xfId="0" applyNumberFormat="1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/>
    </xf>
    <xf numFmtId="2" fontId="3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" fontId="2" fillId="2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ВИДАТКИ </a:t>
            </a:r>
          </a:p>
          <a:p>
            <a:pPr>
              <a:defRPr/>
            </a:pPr>
            <a:r>
              <a:rPr lang="ru-RU"/>
              <a:t>Загальна сума </a:t>
            </a:r>
            <a:r>
              <a:rPr lang="ru-RU" u="sng"/>
              <a:t>164</a:t>
            </a:r>
            <a:r>
              <a:rPr lang="ru-RU" u="sng" baseline="0"/>
              <a:t> 679 251</a:t>
            </a:r>
            <a:r>
              <a:rPr lang="ru-RU" u="sng"/>
              <a:t> </a:t>
            </a:r>
            <a:r>
              <a:rPr lang="ru-RU"/>
              <a:t>грн.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33A2-468F-9E62-706BF78664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CF1-48AA-87EC-FB16D75DD3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CF1-48AA-87EC-FB16D75DD31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3A2-468F-9E62-706BF78664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ACF1-48AA-87EC-FB16D75DD31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ACF1-48AA-87EC-FB16D75DD31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ACF1-48AA-87EC-FB16D75DD31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ACF1-48AA-87EC-FB16D75DD31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ACF1-48AA-87EC-FB16D75DD31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ACF1-48AA-87EC-FB16D75DD31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59B5-4FA4-B76E-81F66127847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59B5-4FA4-B76E-81F66127847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A2-468F-9E62-706BF786649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'Лист3 (3)'!$B$8:$B$22</c:f>
              <c:strCache>
                <c:ptCount val="12"/>
                <c:pt idx="0">
                  <c:v>Назва</c:v>
                </c:pt>
                <c:pt idx="2">
                  <c:v>Державне управління</c:v>
                </c:pt>
                <c:pt idx="3">
                  <c:v>Освіта</c:v>
                </c:pt>
                <c:pt idx="4">
                  <c:v>Охорона здоров'я</c:v>
                </c:pt>
                <c:pt idx="5">
                  <c:v>Соціальний захист</c:v>
                </c:pt>
                <c:pt idx="6">
                  <c:v>Культура та мистецтво</c:v>
                </c:pt>
                <c:pt idx="7">
                  <c:v>Інше</c:v>
                </c:pt>
                <c:pt idx="8">
                  <c:v>ЖКГ </c:v>
                </c:pt>
                <c:pt idx="9">
                  <c:v>Економічна діяльність</c:v>
                </c:pt>
                <c:pt idx="10">
                  <c:v>Інша діяльність</c:v>
                </c:pt>
                <c:pt idx="11">
                  <c:v>Міжбюджетні трансферти</c:v>
                </c:pt>
              </c:strCache>
            </c:strRef>
          </c:cat>
          <c:val>
            <c:numRef>
              <c:f>'Лист3 (3)'!$C$8:$C$22</c:f>
              <c:numCache>
                <c:formatCode>General</c:formatCode>
                <c:ptCount val="12"/>
                <c:pt idx="0">
                  <c:v>0</c:v>
                </c:pt>
                <c:pt idx="2" formatCode="#,##0.00">
                  <c:v>38726776.43</c:v>
                </c:pt>
                <c:pt idx="3" formatCode="#,##0.00">
                  <c:v>49707904.620000005</c:v>
                </c:pt>
                <c:pt idx="4" formatCode="#,##0.00">
                  <c:v>4815966.7300000004</c:v>
                </c:pt>
                <c:pt idx="5" formatCode="#,##0.00">
                  <c:v>21364595.219999999</c:v>
                </c:pt>
                <c:pt idx="6" formatCode="#,##0.00">
                  <c:v>7395203.75</c:v>
                </c:pt>
                <c:pt idx="7" formatCode="#,##0.00">
                  <c:v>612781.88</c:v>
                </c:pt>
                <c:pt idx="8" formatCode="#,##0.00">
                  <c:v>30831929.280000001</c:v>
                </c:pt>
                <c:pt idx="9" formatCode="#,##0">
                  <c:v>4893971.12</c:v>
                </c:pt>
                <c:pt idx="10" formatCode="#,##0">
                  <c:v>151100</c:v>
                </c:pt>
                <c:pt idx="11" formatCode="#,##0.00">
                  <c:v>6330121.7699999996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A2-468F-9E62-706BF786649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ACF1-48AA-87EC-FB16D75DD3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ACF1-48AA-87EC-FB16D75DD3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ACF1-48AA-87EC-FB16D75DD31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ACF1-48AA-87EC-FB16D75DD31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ACF1-48AA-87EC-FB16D75DD31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ACF1-48AA-87EC-FB16D75DD31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ACF1-48AA-87EC-FB16D75DD31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3-ACF1-48AA-87EC-FB16D75DD31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5-ACF1-48AA-87EC-FB16D75DD31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7-ACF1-48AA-87EC-FB16D75DD31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D-59B5-4FA4-B76E-81F66127847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F-59B5-4FA4-B76E-81F66127847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'Лист3 (3)'!$B$8:$B$22</c:f>
              <c:strCache>
                <c:ptCount val="12"/>
                <c:pt idx="0">
                  <c:v>Назва</c:v>
                </c:pt>
                <c:pt idx="2">
                  <c:v>Державне управління</c:v>
                </c:pt>
                <c:pt idx="3">
                  <c:v>Освіта</c:v>
                </c:pt>
                <c:pt idx="4">
                  <c:v>Охорона здоров'я</c:v>
                </c:pt>
                <c:pt idx="5">
                  <c:v>Соціальний захист</c:v>
                </c:pt>
                <c:pt idx="6">
                  <c:v>Культура та мистецтво</c:v>
                </c:pt>
                <c:pt idx="7">
                  <c:v>Інше</c:v>
                </c:pt>
                <c:pt idx="8">
                  <c:v>ЖКГ </c:v>
                </c:pt>
                <c:pt idx="9">
                  <c:v>Економічна діяльність</c:v>
                </c:pt>
                <c:pt idx="10">
                  <c:v>Інша діяльність</c:v>
                </c:pt>
                <c:pt idx="11">
                  <c:v>Міжбюджетні трансферти</c:v>
                </c:pt>
              </c:strCache>
            </c:strRef>
          </c:cat>
          <c:val>
            <c:numRef>
              <c:f>'Лист3 (3)'!$D$8:$D$22</c:f>
              <c:numCache>
                <c:formatCode>General</c:formatCode>
                <c:ptCount val="12"/>
                <c:pt idx="2" formatCode="#,##0.00">
                  <c:v>23.494930540425685</c:v>
                </c:pt>
                <c:pt idx="3" formatCode="#,##0.00">
                  <c:v>30.157009542686719</c:v>
                </c:pt>
                <c:pt idx="4" formatCode="#,##0.00">
                  <c:v>2.9217718136410102</c:v>
                </c:pt>
                <c:pt idx="5" formatCode="#,##0.00">
                  <c:v>12.961566311245146</c:v>
                </c:pt>
                <c:pt idx="6" formatCode="#,##0.00">
                  <c:v>4.4865546388195874</c:v>
                </c:pt>
                <c:pt idx="7" formatCode="#,##0.00">
                  <c:v>0.37176519799046609</c:v>
                </c:pt>
                <c:pt idx="8" formatCode="#,##0.00">
                  <c:v>18.705250052771223</c:v>
                </c:pt>
                <c:pt idx="9" formatCode="#,##0.00">
                  <c:v>2.9690958590133625</c:v>
                </c:pt>
                <c:pt idx="10" formatCode="#,##0.00">
                  <c:v>9.1670010569436924E-2</c:v>
                </c:pt>
                <c:pt idx="11" formatCode="#,##0.00">
                  <c:v>3.8403860328373445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A2-468F-9E62-706BF786649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62592876393806474"/>
          <c:y val="0.19171052816258929"/>
          <c:w val="0.36411597879124163"/>
          <c:h val="0.7654107541370163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ru-RU"/>
              <a:t>ВИДАТКИ ЗА 2025 РІК </a:t>
            </a:r>
          </a:p>
          <a:p>
            <a:pPr>
              <a:defRPr/>
            </a:pPr>
            <a:r>
              <a:rPr lang="ru-RU"/>
              <a:t>СКЛАДАЮТЬ </a:t>
            </a:r>
          </a:p>
          <a:p>
            <a:pPr>
              <a:defRPr/>
            </a:pPr>
            <a:r>
              <a:rPr lang="ru-RU"/>
              <a:t>164</a:t>
            </a:r>
            <a:r>
              <a:rPr lang="ru-RU" baseline="0"/>
              <a:t> 830 351</a:t>
            </a:r>
            <a:r>
              <a:rPr lang="ru-RU"/>
              <a:t> гривень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Лист3!$C$8</c:f>
              <c:strCache>
                <c:ptCount val="1"/>
                <c:pt idx="0">
                  <c:v>ВИДАТКИ ЗА 2025 РІК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10-4118-ABE9-745EA563DAEA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10-4118-ABE9-745EA563DAEA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10-4118-ABE9-745EA563DAEA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10-4118-ABE9-745EA563DAEA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10-4118-ABE9-745EA563DAEA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C10-4118-ABE9-745EA563DAEA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C10-4118-ABE9-745EA563DAEA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C10-4118-ABE9-745EA563DAEA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C10-4118-ABE9-745EA563DAEA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C10-4118-ABE9-745EA563DAEA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C10-4118-ABE9-745EA563DA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Лист3!$B$9:$B$23</c:f>
              <c:strCache>
                <c:ptCount val="11"/>
                <c:pt idx="1">
                  <c:v>Державне управління</c:v>
                </c:pt>
                <c:pt idx="2">
                  <c:v>Освіта</c:v>
                </c:pt>
                <c:pt idx="3">
                  <c:v>Охорона здоров'я</c:v>
                </c:pt>
                <c:pt idx="4">
                  <c:v>Соціальний захист та соціальне забезпечення</c:v>
                </c:pt>
                <c:pt idx="5">
                  <c:v>Культура та мистецтво</c:v>
                </c:pt>
                <c:pt idx="6">
                  <c:v>Фізична культура і спорт</c:v>
                </c:pt>
                <c:pt idx="7">
                  <c:v>Житлово-комунальне господарство   </c:v>
                </c:pt>
                <c:pt idx="8">
                  <c:v>Економічна діяльність</c:v>
                </c:pt>
                <c:pt idx="9">
                  <c:v>Інша діяльність</c:v>
                </c:pt>
                <c:pt idx="10">
                  <c:v>Міжбюджетні трансферти</c:v>
                </c:pt>
              </c:strCache>
            </c:strRef>
          </c:cat>
          <c:val>
            <c:numRef>
              <c:f>Лист3!$C$9:$C$23</c:f>
              <c:numCache>
                <c:formatCode>#,##0.00</c:formatCode>
                <c:ptCount val="11"/>
                <c:pt idx="1">
                  <c:v>38726776.43</c:v>
                </c:pt>
                <c:pt idx="2">
                  <c:v>49707904.620000005</c:v>
                </c:pt>
                <c:pt idx="3">
                  <c:v>4815966.7300000004</c:v>
                </c:pt>
                <c:pt idx="4">
                  <c:v>21364595.219999999</c:v>
                </c:pt>
                <c:pt idx="5">
                  <c:v>7395203.75</c:v>
                </c:pt>
                <c:pt idx="6">
                  <c:v>612781.88</c:v>
                </c:pt>
                <c:pt idx="7">
                  <c:v>30831929.280000001</c:v>
                </c:pt>
                <c:pt idx="8">
                  <c:v>4893971.12</c:v>
                </c:pt>
                <c:pt idx="9">
                  <c:v>151100</c:v>
                </c:pt>
                <c:pt idx="10">
                  <c:v>6330121.7699999996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3-4FF9-9DEF-36D9F5844DAF}"/>
            </c:ext>
          </c:extLst>
        </c:ser>
        <c:ser>
          <c:idx val="1"/>
          <c:order val="1"/>
          <c:tx>
            <c:strRef>
              <c:f>Лист3!$D$8</c:f>
              <c:strCache>
                <c:ptCount val="1"/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C10-4118-ABE9-745EA563DAEA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C10-4118-ABE9-745EA563DAEA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C10-4118-ABE9-745EA563DAEA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C10-4118-ABE9-745EA563DAEA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AC10-4118-ABE9-745EA563DAEA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AC10-4118-ABE9-745EA563DAEA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AC10-4118-ABE9-745EA563DAEA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AC10-4118-ABE9-745EA563DAEA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AC10-4118-ABE9-745EA563DAEA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AC10-4118-ABE9-745EA563DAEA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AC10-4118-ABE9-745EA563DA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Лист3!$B$9:$B$23</c:f>
              <c:strCache>
                <c:ptCount val="11"/>
                <c:pt idx="1">
                  <c:v>Державне управління</c:v>
                </c:pt>
                <c:pt idx="2">
                  <c:v>Освіта</c:v>
                </c:pt>
                <c:pt idx="3">
                  <c:v>Охорона здоров'я</c:v>
                </c:pt>
                <c:pt idx="4">
                  <c:v>Соціальний захист та соціальне забезпечення</c:v>
                </c:pt>
                <c:pt idx="5">
                  <c:v>Культура та мистецтво</c:v>
                </c:pt>
                <c:pt idx="6">
                  <c:v>Фізична культура і спорт</c:v>
                </c:pt>
                <c:pt idx="7">
                  <c:v>Житлово-комунальне господарство   </c:v>
                </c:pt>
                <c:pt idx="8">
                  <c:v>Економічна діяльність</c:v>
                </c:pt>
                <c:pt idx="9">
                  <c:v>Інша діяльність</c:v>
                </c:pt>
                <c:pt idx="10">
                  <c:v>Міжбюджетні трансферти</c:v>
                </c:pt>
              </c:strCache>
            </c:strRef>
          </c:cat>
          <c:val>
            <c:numRef>
              <c:f>Лист3!$D$9:$D$23</c:f>
              <c:numCache>
                <c:formatCode>#\ ##0.0</c:formatCode>
                <c:ptCount val="11"/>
                <c:pt idx="1">
                  <c:v>23.494930540425685</c:v>
                </c:pt>
                <c:pt idx="2">
                  <c:v>30.157009542686719</c:v>
                </c:pt>
                <c:pt idx="3">
                  <c:v>2.9217718136410102</c:v>
                </c:pt>
                <c:pt idx="4">
                  <c:v>12.961566311245146</c:v>
                </c:pt>
                <c:pt idx="5">
                  <c:v>4.4865546388195874</c:v>
                </c:pt>
                <c:pt idx="6">
                  <c:v>0.37176519799046609</c:v>
                </c:pt>
                <c:pt idx="7">
                  <c:v>18.705250052771223</c:v>
                </c:pt>
                <c:pt idx="8">
                  <c:v>2.9690958590133625</c:v>
                </c:pt>
                <c:pt idx="9">
                  <c:v>9.1670010569436924E-2</c:v>
                </c:pt>
                <c:pt idx="10">
                  <c:v>3.8403860328373445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83-4FF9-9DEF-36D9F5844DA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957895888013998"/>
          <c:y val="0.26386573473187647"/>
          <c:w val="0.42375437445319336"/>
          <c:h val="0.69037972817500382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 anchor="b" anchorCtr="1"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320040</xdr:colOff>
      <xdr:row>7</xdr:row>
      <xdr:rowOff>171450</xdr:rowOff>
    </xdr:from>
    <xdr:to>
      <xdr:col>16</xdr:col>
      <xdr:colOff>304800</xdr:colOff>
      <xdr:row>28</xdr:row>
      <xdr:rowOff>106680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FAAC458D-7008-FC97-E7B4-CC14878C7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</xdr:colOff>
      <xdr:row>7</xdr:row>
      <xdr:rowOff>308610</xdr:rowOff>
    </xdr:from>
    <xdr:to>
      <xdr:col>13</xdr:col>
      <xdr:colOff>388620</xdr:colOff>
      <xdr:row>23</xdr:row>
      <xdr:rowOff>137160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ADDA4427-DA90-5AA9-3253-2EE9A6ACD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01DA2-ADFE-4225-9CF7-B5E1FED26512}">
  <sheetPr filterMode="1"/>
  <dimension ref="A1:J605"/>
  <sheetViews>
    <sheetView tabSelected="1" topLeftCell="A17" zoomScaleNormal="100" zoomScaleSheetLayoutView="100" workbookViewId="0">
      <selection activeCell="I35" sqref="I35"/>
    </sheetView>
  </sheetViews>
  <sheetFormatPr defaultRowHeight="13.2" x14ac:dyDescent="0.25"/>
  <cols>
    <col min="1" max="1" width="14.109375" customWidth="1"/>
    <col min="2" max="2" width="55.88671875" customWidth="1"/>
    <col min="3" max="3" width="22.109375" customWidth="1"/>
    <col min="4" max="4" width="23.88671875" customWidth="1"/>
    <col min="5" max="5" width="21.77734375" customWidth="1"/>
    <col min="6" max="6" width="20.21875" customWidth="1"/>
    <col min="7" max="7" width="4.77734375" hidden="1" customWidth="1"/>
    <col min="8" max="8" width="10.109375" customWidth="1"/>
  </cols>
  <sheetData>
    <row r="1" spans="1:10" x14ac:dyDescent="0.25">
      <c r="A1" s="31"/>
      <c r="B1" s="31"/>
      <c r="C1" s="31"/>
      <c r="D1" s="31" t="s">
        <v>20</v>
      </c>
      <c r="E1" s="31"/>
      <c r="F1" s="31"/>
    </row>
    <row r="2" spans="1:10" x14ac:dyDescent="0.25">
      <c r="A2" s="31"/>
      <c r="B2" s="31"/>
      <c r="C2" s="31"/>
      <c r="D2" s="51" t="s">
        <v>43</v>
      </c>
      <c r="E2" s="51"/>
      <c r="F2" s="51"/>
    </row>
    <row r="3" spans="1:10" x14ac:dyDescent="0.25">
      <c r="A3" s="31"/>
      <c r="B3" s="31"/>
      <c r="C3" s="31"/>
      <c r="D3" s="51" t="s">
        <v>44</v>
      </c>
      <c r="E3" s="51"/>
      <c r="F3" s="51"/>
    </row>
    <row r="4" spans="1:10" ht="15.6" x14ac:dyDescent="0.3">
      <c r="A4" s="27"/>
      <c r="B4" s="27"/>
      <c r="C4" s="27"/>
      <c r="D4" s="27"/>
      <c r="E4" s="47"/>
      <c r="F4" s="47"/>
    </row>
    <row r="5" spans="1:10" ht="24" customHeight="1" x14ac:dyDescent="0.3">
      <c r="A5" s="27"/>
      <c r="B5" s="48" t="s">
        <v>24</v>
      </c>
      <c r="C5" s="48"/>
      <c r="D5" s="48"/>
      <c r="E5" s="48"/>
      <c r="F5" s="27"/>
    </row>
    <row r="6" spans="1:10" ht="14.25" customHeight="1" x14ac:dyDescent="0.3">
      <c r="A6" s="27"/>
      <c r="B6" s="49" t="s">
        <v>39</v>
      </c>
      <c r="C6" s="50"/>
      <c r="D6" s="50"/>
      <c r="E6" s="50"/>
      <c r="F6" s="27"/>
    </row>
    <row r="7" spans="1:10" ht="14.25" customHeight="1" x14ac:dyDescent="0.3">
      <c r="A7" s="27"/>
      <c r="B7" s="32"/>
      <c r="C7" s="33"/>
      <c r="D7" s="33"/>
      <c r="E7" s="33"/>
      <c r="F7" s="17" t="s">
        <v>27</v>
      </c>
    </row>
    <row r="8" spans="1:10" ht="60.75" customHeight="1" x14ac:dyDescent="0.25">
      <c r="A8" s="6" t="s">
        <v>0</v>
      </c>
      <c r="B8" s="6" t="s">
        <v>1</v>
      </c>
      <c r="C8" s="6" t="s">
        <v>40</v>
      </c>
      <c r="D8" s="6" t="s">
        <v>45</v>
      </c>
      <c r="E8" s="6" t="s">
        <v>41</v>
      </c>
      <c r="F8" s="6" t="s">
        <v>46</v>
      </c>
      <c r="G8" s="1"/>
      <c r="H8" s="1"/>
      <c r="J8" s="13"/>
    </row>
    <row r="9" spans="1:10" ht="15.6" x14ac:dyDescent="0.25">
      <c r="A9" s="6"/>
      <c r="B9" s="7" t="s">
        <v>4</v>
      </c>
      <c r="C9" s="6"/>
      <c r="D9" s="6"/>
      <c r="E9" s="6"/>
      <c r="F9" s="6"/>
      <c r="G9" s="1"/>
      <c r="H9" s="1"/>
    </row>
    <row r="10" spans="1:10" ht="19.5" customHeight="1" x14ac:dyDescent="0.25">
      <c r="A10" s="8" t="s">
        <v>25</v>
      </c>
      <c r="B10" s="18" t="s">
        <v>26</v>
      </c>
      <c r="C10" s="21">
        <v>33116108</v>
      </c>
      <c r="D10" s="21">
        <v>38585590</v>
      </c>
      <c r="E10" s="21">
        <v>35931216.5</v>
      </c>
      <c r="F10" s="29">
        <f t="shared" ref="F10:F24" si="0">E10/D10*100</f>
        <v>93.120816605370038</v>
      </c>
      <c r="G10" s="1">
        <f t="shared" ref="G10:G21" si="1">SUM(C10:F10)</f>
        <v>107633007.6208166</v>
      </c>
      <c r="H10" s="1"/>
    </row>
    <row r="11" spans="1:10" ht="19.5" customHeight="1" x14ac:dyDescent="0.25">
      <c r="A11" s="8" t="s">
        <v>7</v>
      </c>
      <c r="B11" s="18" t="s">
        <v>2</v>
      </c>
      <c r="C11" s="21">
        <v>36531607</v>
      </c>
      <c r="D11" s="21">
        <v>40810448</v>
      </c>
      <c r="E11" s="21">
        <v>37143186.880000003</v>
      </c>
      <c r="F11" s="29">
        <f t="shared" si="0"/>
        <v>91.013916044244354</v>
      </c>
      <c r="G11" s="1">
        <f t="shared" si="1"/>
        <v>114485332.89391604</v>
      </c>
      <c r="H11" s="1"/>
    </row>
    <row r="12" spans="1:10" ht="17.25" customHeight="1" x14ac:dyDescent="0.25">
      <c r="A12" s="8" t="s">
        <v>8</v>
      </c>
      <c r="B12" s="18" t="s">
        <v>34</v>
      </c>
      <c r="C12" s="21">
        <v>2314291</v>
      </c>
      <c r="D12" s="21">
        <v>3491105</v>
      </c>
      <c r="E12" s="21">
        <v>3415966.73</v>
      </c>
      <c r="F12" s="29">
        <f t="shared" si="0"/>
        <v>97.847722425994064</v>
      </c>
      <c r="G12" s="1">
        <f t="shared" si="1"/>
        <v>9221460.5777224265</v>
      </c>
      <c r="H12" s="1"/>
    </row>
    <row r="13" spans="1:10" ht="20.25" customHeight="1" x14ac:dyDescent="0.25">
      <c r="A13" s="8" t="s">
        <v>9</v>
      </c>
      <c r="B13" s="18" t="s">
        <v>16</v>
      </c>
      <c r="C13" s="21">
        <v>8534619</v>
      </c>
      <c r="D13" s="21">
        <v>11582957</v>
      </c>
      <c r="E13" s="21">
        <v>11065690.02</v>
      </c>
      <c r="F13" s="29">
        <f t="shared" si="0"/>
        <v>95.534240695186895</v>
      </c>
      <c r="G13" s="1">
        <f t="shared" si="1"/>
        <v>31183361.554240696</v>
      </c>
      <c r="H13" s="1"/>
    </row>
    <row r="14" spans="1:10" ht="28.5" hidden="1" customHeight="1" x14ac:dyDescent="0.25">
      <c r="A14" s="8" t="s">
        <v>14</v>
      </c>
      <c r="B14" s="10" t="s">
        <v>17</v>
      </c>
      <c r="C14" s="15">
        <v>535.9</v>
      </c>
      <c r="D14" s="15">
        <v>573.29999999999995</v>
      </c>
      <c r="E14" s="15">
        <v>571.9</v>
      </c>
      <c r="F14" s="14">
        <f t="shared" si="0"/>
        <v>99.755799755799757</v>
      </c>
      <c r="G14" s="1">
        <f t="shared" si="1"/>
        <v>1780.8557997557996</v>
      </c>
      <c r="H14" s="1"/>
    </row>
    <row r="15" spans="1:10" ht="63.75" hidden="1" customHeight="1" x14ac:dyDescent="0.25">
      <c r="A15" s="8" t="s">
        <v>10</v>
      </c>
      <c r="B15" s="11" t="s">
        <v>18</v>
      </c>
      <c r="C15" s="15">
        <v>2751.6</v>
      </c>
      <c r="D15" s="15">
        <v>2733.2</v>
      </c>
      <c r="E15" s="15">
        <v>2722</v>
      </c>
      <c r="F15" s="14">
        <f t="shared" si="0"/>
        <v>99.590223913361626</v>
      </c>
      <c r="G15" s="1">
        <f t="shared" si="1"/>
        <v>8306.3902239133604</v>
      </c>
      <c r="H15" s="1"/>
    </row>
    <row r="16" spans="1:10" ht="30.75" hidden="1" customHeight="1" x14ac:dyDescent="0.25">
      <c r="A16" s="8" t="s">
        <v>15</v>
      </c>
      <c r="B16" s="10" t="s">
        <v>13</v>
      </c>
      <c r="C16" s="15">
        <v>496.5</v>
      </c>
      <c r="D16" s="15">
        <v>496.5</v>
      </c>
      <c r="E16" s="15">
        <v>414.1</v>
      </c>
      <c r="F16" s="14">
        <f t="shared" si="0"/>
        <v>83.403826787512585</v>
      </c>
      <c r="G16" s="1">
        <f t="shared" si="1"/>
        <v>1490.5038267875125</v>
      </c>
      <c r="H16" s="1"/>
    </row>
    <row r="17" spans="1:8" ht="17.25" customHeight="1" x14ac:dyDescent="0.25">
      <c r="A17" s="6">
        <v>4000</v>
      </c>
      <c r="B17" s="18" t="s">
        <v>12</v>
      </c>
      <c r="C17" s="21">
        <v>5969078</v>
      </c>
      <c r="D17" s="21">
        <v>7242774</v>
      </c>
      <c r="E17" s="21">
        <v>6572913.6799999997</v>
      </c>
      <c r="F17" s="29">
        <f t="shared" si="0"/>
        <v>90.751329255890084</v>
      </c>
      <c r="G17" s="1">
        <f t="shared" si="1"/>
        <v>19784856.431329254</v>
      </c>
      <c r="H17" s="1"/>
    </row>
    <row r="18" spans="1:8" ht="19.8" customHeight="1" x14ac:dyDescent="0.25">
      <c r="A18" s="6">
        <v>5000</v>
      </c>
      <c r="B18" s="18" t="s">
        <v>19</v>
      </c>
      <c r="C18" s="21">
        <v>509787</v>
      </c>
      <c r="D18" s="21">
        <v>648245</v>
      </c>
      <c r="E18" s="21">
        <v>612781.88</v>
      </c>
      <c r="F18" s="29">
        <f t="shared" si="0"/>
        <v>94.529364669222275</v>
      </c>
      <c r="G18" s="1">
        <f t="shared" si="1"/>
        <v>1770908.4093646691</v>
      </c>
      <c r="H18" s="1"/>
    </row>
    <row r="19" spans="1:8" ht="15.6" x14ac:dyDescent="0.25">
      <c r="A19" s="8" t="s">
        <v>11</v>
      </c>
      <c r="B19" s="18" t="s">
        <v>29</v>
      </c>
      <c r="C19" s="21">
        <v>5454057</v>
      </c>
      <c r="D19" s="21">
        <v>14008487</v>
      </c>
      <c r="E19" s="21">
        <v>13541219.01</v>
      </c>
      <c r="F19" s="29">
        <f t="shared" si="0"/>
        <v>96.664393592255891</v>
      </c>
      <c r="G19" s="1">
        <f t="shared" si="1"/>
        <v>33003859.674393591</v>
      </c>
      <c r="H19" s="1"/>
    </row>
    <row r="20" spans="1:8" ht="19.2" customHeight="1" x14ac:dyDescent="0.25">
      <c r="A20" s="6">
        <v>7000</v>
      </c>
      <c r="B20" s="42" t="s">
        <v>22</v>
      </c>
      <c r="C20" s="25">
        <v>15500</v>
      </c>
      <c r="D20" s="25">
        <v>4344952</v>
      </c>
      <c r="E20" s="21">
        <v>4344951.12</v>
      </c>
      <c r="F20" s="29">
        <f t="shared" si="0"/>
        <v>99.9999797466117</v>
      </c>
      <c r="G20" s="1">
        <f t="shared" si="1"/>
        <v>8705503.1199797485</v>
      </c>
      <c r="H20" s="1"/>
    </row>
    <row r="21" spans="1:8" ht="17.399999999999999" customHeight="1" x14ac:dyDescent="0.3">
      <c r="A21" s="6">
        <v>8000</v>
      </c>
      <c r="B21" s="22" t="s">
        <v>33</v>
      </c>
      <c r="C21" s="20">
        <v>100000</v>
      </c>
      <c r="D21" s="20">
        <v>664900</v>
      </c>
      <c r="E21" s="21">
        <v>151100</v>
      </c>
      <c r="F21" s="29">
        <f t="shared" si="0"/>
        <v>22.725221837870357</v>
      </c>
      <c r="G21" s="1">
        <f t="shared" si="1"/>
        <v>916022.72522183787</v>
      </c>
      <c r="H21" s="1"/>
    </row>
    <row r="22" spans="1:8" ht="40.200000000000003" hidden="1" x14ac:dyDescent="0.3">
      <c r="A22" s="9">
        <v>9330</v>
      </c>
      <c r="B22" s="12" t="s">
        <v>21</v>
      </c>
      <c r="C22" s="16"/>
      <c r="D22" s="16"/>
      <c r="E22" s="15"/>
      <c r="F22" s="14" t="e">
        <f t="shared" si="0"/>
        <v>#DIV/0!</v>
      </c>
      <c r="G22" s="1"/>
      <c r="H22" s="1"/>
    </row>
    <row r="23" spans="1:8" ht="19.2" customHeight="1" x14ac:dyDescent="0.3">
      <c r="A23" s="9">
        <v>9000</v>
      </c>
      <c r="B23" s="37" t="s">
        <v>32</v>
      </c>
      <c r="C23" s="25">
        <v>1013283</v>
      </c>
      <c r="D23" s="25">
        <v>3920977</v>
      </c>
      <c r="E23" s="25">
        <v>2764095.77</v>
      </c>
      <c r="F23" s="29">
        <f t="shared" si="0"/>
        <v>70.495077374848165</v>
      </c>
      <c r="G23" s="1"/>
      <c r="H23" s="1"/>
    </row>
    <row r="24" spans="1:8" ht="19.5" customHeight="1" x14ac:dyDescent="0.3">
      <c r="A24" s="4"/>
      <c r="B24" s="23" t="s">
        <v>28</v>
      </c>
      <c r="C24" s="38">
        <f>C10+C11+C12+C13+C17+C18+C19+C20+C21+C22+C23</f>
        <v>93558330</v>
      </c>
      <c r="D24" s="38">
        <f>D10+D11+D12+D13+D17+D18+D19+D20+D21+D22+D23</f>
        <v>125300435</v>
      </c>
      <c r="E24" s="38">
        <f t="shared" ref="E24" si="2">E10+E11+E12+E13+E17+E18+E19+E20+E21+E22+E23</f>
        <v>115543121.59</v>
      </c>
      <c r="F24" s="30">
        <f t="shared" si="0"/>
        <v>92.21286549404239</v>
      </c>
      <c r="G24" s="1">
        <f>SUM(C24:F24)</f>
        <v>334401978.80286551</v>
      </c>
      <c r="H24" s="1"/>
    </row>
    <row r="25" spans="1:8" ht="18" customHeight="1" x14ac:dyDescent="0.3">
      <c r="A25" s="6"/>
      <c r="B25" s="26" t="s">
        <v>23</v>
      </c>
      <c r="C25" s="24"/>
      <c r="D25" s="24"/>
      <c r="E25" s="24"/>
      <c r="F25" s="30"/>
      <c r="G25" s="1">
        <f>SUM(C25:F25)</f>
        <v>0</v>
      </c>
      <c r="H25" s="1"/>
    </row>
    <row r="26" spans="1:8" ht="15.6" x14ac:dyDescent="0.3">
      <c r="A26" s="40" t="s">
        <v>25</v>
      </c>
      <c r="B26" s="18" t="s">
        <v>26</v>
      </c>
      <c r="C26" s="19"/>
      <c r="D26" s="28">
        <v>2828262</v>
      </c>
      <c r="E26" s="20">
        <v>2795559.93</v>
      </c>
      <c r="F26" s="29">
        <f t="shared" ref="F26:F37" si="3">E26/D26*100</f>
        <v>98.843739724254689</v>
      </c>
      <c r="G26" s="1">
        <f>SUM(C26:F26)</f>
        <v>5623920.7737397244</v>
      </c>
      <c r="H26" s="1"/>
    </row>
    <row r="27" spans="1:8" ht="15" customHeight="1" x14ac:dyDescent="0.3">
      <c r="A27" s="41">
        <v>1000</v>
      </c>
      <c r="B27" s="18" t="s">
        <v>2</v>
      </c>
      <c r="C27" s="44">
        <v>587577</v>
      </c>
      <c r="D27" s="44">
        <v>13106548</v>
      </c>
      <c r="E27" s="44">
        <v>12564717.74</v>
      </c>
      <c r="F27" s="29">
        <f t="shared" si="3"/>
        <v>95.86595753511908</v>
      </c>
      <c r="G27" s="1"/>
      <c r="H27" s="1"/>
    </row>
    <row r="28" spans="1:8" ht="15.6" x14ac:dyDescent="0.3">
      <c r="A28" s="41">
        <v>2000</v>
      </c>
      <c r="B28" s="10" t="s">
        <v>34</v>
      </c>
      <c r="C28" s="19"/>
      <c r="D28" s="20">
        <v>1400000</v>
      </c>
      <c r="E28" s="53">
        <v>1400000</v>
      </c>
      <c r="F28" s="29">
        <f t="shared" si="3"/>
        <v>100</v>
      </c>
      <c r="G28" s="1"/>
      <c r="H28" s="1"/>
    </row>
    <row r="29" spans="1:8" ht="18" customHeight="1" x14ac:dyDescent="0.3">
      <c r="A29" s="41">
        <v>3000</v>
      </c>
      <c r="B29" s="18" t="s">
        <v>16</v>
      </c>
      <c r="C29" s="44">
        <v>20000</v>
      </c>
      <c r="D29" s="44">
        <v>10317922</v>
      </c>
      <c r="E29" s="44">
        <v>10298905.199999999</v>
      </c>
      <c r="F29" s="29">
        <f t="shared" si="3"/>
        <v>99.815691570453808</v>
      </c>
      <c r="G29" s="1"/>
      <c r="H29" s="1"/>
    </row>
    <row r="30" spans="1:8" ht="15.45" customHeight="1" x14ac:dyDescent="0.3">
      <c r="A30" s="41">
        <v>4000</v>
      </c>
      <c r="B30" s="18" t="s">
        <v>3</v>
      </c>
      <c r="C30" s="44"/>
      <c r="D30" s="44">
        <v>840006</v>
      </c>
      <c r="E30" s="44">
        <v>822290.07</v>
      </c>
      <c r="F30" s="29">
        <f t="shared" si="3"/>
        <v>97.890975778744433</v>
      </c>
      <c r="G30" s="1"/>
      <c r="H30" s="1"/>
    </row>
    <row r="31" spans="1:8" ht="15.6" hidden="1" x14ac:dyDescent="0.3">
      <c r="A31" s="9">
        <v>5000</v>
      </c>
      <c r="B31" s="22" t="s">
        <v>19</v>
      </c>
      <c r="C31" s="20"/>
      <c r="D31" s="20"/>
      <c r="E31" s="36"/>
      <c r="F31" s="29" t="e">
        <f t="shared" si="3"/>
        <v>#DIV/0!</v>
      </c>
      <c r="G31" s="1"/>
      <c r="H31" s="1"/>
    </row>
    <row r="32" spans="1:8" ht="15.6" x14ac:dyDescent="0.3">
      <c r="A32" s="8" t="s">
        <v>11</v>
      </c>
      <c r="B32" s="18" t="s">
        <v>29</v>
      </c>
      <c r="C32" s="44"/>
      <c r="D32" s="44">
        <v>17371545</v>
      </c>
      <c r="E32" s="44">
        <v>17290710.27</v>
      </c>
      <c r="F32" s="29">
        <f t="shared" si="3"/>
        <v>99.53467161383746</v>
      </c>
      <c r="G32" s="1"/>
      <c r="H32" s="1"/>
    </row>
    <row r="33" spans="1:8" ht="14.4" customHeight="1" x14ac:dyDescent="0.3">
      <c r="A33" s="41">
        <v>7000</v>
      </c>
      <c r="B33" s="22" t="s">
        <v>22</v>
      </c>
      <c r="C33" s="20"/>
      <c r="D33" s="20">
        <v>560890</v>
      </c>
      <c r="E33" s="53">
        <v>549020</v>
      </c>
      <c r="F33" s="29">
        <f t="shared" si="3"/>
        <v>97.883720515609113</v>
      </c>
      <c r="G33" s="1"/>
      <c r="H33" s="1"/>
    </row>
    <row r="34" spans="1:8" ht="15.6" hidden="1" x14ac:dyDescent="0.3">
      <c r="A34" s="41">
        <v>8000</v>
      </c>
      <c r="B34" s="22" t="s">
        <v>33</v>
      </c>
      <c r="C34" s="20"/>
      <c r="D34" s="20">
        <v>0</v>
      </c>
      <c r="E34" s="36">
        <v>0</v>
      </c>
      <c r="F34" s="29" t="e">
        <f t="shared" si="3"/>
        <v>#DIV/0!</v>
      </c>
      <c r="G34" s="1"/>
      <c r="H34" s="1"/>
    </row>
    <row r="35" spans="1:8" ht="15.6" x14ac:dyDescent="0.3">
      <c r="A35" s="41">
        <v>9000</v>
      </c>
      <c r="B35" s="22" t="s">
        <v>32</v>
      </c>
      <c r="C35" s="20"/>
      <c r="D35" s="20">
        <v>3773526</v>
      </c>
      <c r="E35" s="53">
        <v>3566026</v>
      </c>
      <c r="F35" s="29">
        <f t="shared" si="3"/>
        <v>94.501164163172589</v>
      </c>
      <c r="G35" s="1"/>
      <c r="H35" s="1"/>
    </row>
    <row r="36" spans="1:8" ht="15" customHeight="1" x14ac:dyDescent="0.3">
      <c r="A36" s="5"/>
      <c r="B36" s="23" t="s">
        <v>5</v>
      </c>
      <c r="C36" s="24">
        <f>C26+C27+C28+C29+C30+C31+C32+C33+C34+C35</f>
        <v>607577</v>
      </c>
      <c r="D36" s="24">
        <f t="shared" ref="D36" si="4">D26+D27+D28+D29+D30+D31+D32+D33+D34+D35</f>
        <v>50198699</v>
      </c>
      <c r="E36" s="24">
        <f>E26+E27+E28+E29+E30+E31+E32+E33+E34+E35</f>
        <v>49287229.209999993</v>
      </c>
      <c r="F36" s="30">
        <f t="shared" si="3"/>
        <v>98.184276070581021</v>
      </c>
      <c r="G36" s="1">
        <f>SUM(C36:F36)</f>
        <v>100093603.39427607</v>
      </c>
      <c r="H36" s="1"/>
    </row>
    <row r="37" spans="1:8" ht="30" customHeight="1" x14ac:dyDescent="0.3">
      <c r="A37" s="5"/>
      <c r="B37" s="45" t="s">
        <v>6</v>
      </c>
      <c r="C37" s="38">
        <f>C24+C36</f>
        <v>94165907</v>
      </c>
      <c r="D37" s="38">
        <f>D24+D36</f>
        <v>175499134</v>
      </c>
      <c r="E37" s="38">
        <f>E24+E36</f>
        <v>164830350.80000001</v>
      </c>
      <c r="F37" s="30">
        <f t="shared" si="3"/>
        <v>93.920891256363703</v>
      </c>
      <c r="G37" s="1">
        <f>SUM(C37:F37)</f>
        <v>434495485.7208913</v>
      </c>
      <c r="H37" s="3"/>
    </row>
    <row r="38" spans="1:8" ht="15.6" x14ac:dyDescent="0.3">
      <c r="A38" s="27"/>
      <c r="B38" s="27"/>
      <c r="C38" s="27"/>
      <c r="D38" s="27"/>
      <c r="E38" s="27"/>
      <c r="F38" s="34"/>
      <c r="G38" s="1"/>
    </row>
    <row r="39" spans="1:8" ht="15.6" x14ac:dyDescent="0.3">
      <c r="A39" s="27"/>
      <c r="B39" s="27"/>
      <c r="C39" s="27"/>
      <c r="D39" s="27"/>
      <c r="E39" s="27"/>
      <c r="F39" s="34"/>
      <c r="G39" s="1"/>
    </row>
    <row r="40" spans="1:8" ht="15.6" x14ac:dyDescent="0.3">
      <c r="A40" s="27"/>
      <c r="B40" s="27" t="s">
        <v>30</v>
      </c>
      <c r="C40" s="27"/>
      <c r="D40" s="27"/>
      <c r="E40" s="27" t="s">
        <v>31</v>
      </c>
      <c r="F40" s="34"/>
      <c r="G40" s="1"/>
    </row>
    <row r="41" spans="1:8" ht="15.6" x14ac:dyDescent="0.3">
      <c r="A41" s="27"/>
      <c r="B41" s="27"/>
      <c r="C41" s="27"/>
      <c r="D41" s="27"/>
      <c r="E41" s="27"/>
      <c r="F41" s="34"/>
      <c r="G41" s="1"/>
    </row>
    <row r="42" spans="1:8" x14ac:dyDescent="0.25">
      <c r="F42" s="2"/>
      <c r="G42" s="1"/>
    </row>
    <row r="43" spans="1:8" x14ac:dyDescent="0.25">
      <c r="F43" s="2"/>
      <c r="G43" s="1"/>
    </row>
    <row r="44" spans="1:8" x14ac:dyDescent="0.25">
      <c r="F44" s="2"/>
      <c r="G44" s="1"/>
    </row>
    <row r="45" spans="1:8" x14ac:dyDescent="0.25">
      <c r="F45" s="2"/>
      <c r="G45" s="1"/>
    </row>
    <row r="46" spans="1:8" x14ac:dyDescent="0.25">
      <c r="F46" s="2"/>
      <c r="G46" s="1"/>
    </row>
    <row r="47" spans="1:8" x14ac:dyDescent="0.25">
      <c r="F47" s="2"/>
      <c r="G47" s="1"/>
    </row>
    <row r="48" spans="1:8" x14ac:dyDescent="0.25">
      <c r="F48" s="2"/>
      <c r="G48" s="1"/>
    </row>
    <row r="49" spans="6:7" x14ac:dyDescent="0.25">
      <c r="F49" s="2"/>
      <c r="G49" s="1"/>
    </row>
    <row r="50" spans="6:7" x14ac:dyDescent="0.25">
      <c r="F50" s="2"/>
      <c r="G50" s="1"/>
    </row>
    <row r="51" spans="6:7" x14ac:dyDescent="0.25">
      <c r="F51" s="2"/>
      <c r="G51" s="1"/>
    </row>
    <row r="52" spans="6:7" x14ac:dyDescent="0.25">
      <c r="F52" s="2"/>
      <c r="G52" s="1"/>
    </row>
    <row r="53" spans="6:7" x14ac:dyDescent="0.25">
      <c r="F53" s="2"/>
      <c r="G53" s="1"/>
    </row>
    <row r="54" spans="6:7" x14ac:dyDescent="0.25">
      <c r="F54" s="2"/>
      <c r="G54" s="1"/>
    </row>
    <row r="55" spans="6:7" x14ac:dyDescent="0.25">
      <c r="F55" s="2"/>
      <c r="G55" s="1"/>
    </row>
    <row r="56" spans="6:7" x14ac:dyDescent="0.25">
      <c r="F56" s="2"/>
    </row>
    <row r="57" spans="6:7" x14ac:dyDescent="0.25">
      <c r="F57" s="2"/>
    </row>
    <row r="58" spans="6:7" x14ac:dyDescent="0.25">
      <c r="F58" s="2"/>
    </row>
    <row r="59" spans="6:7" x14ac:dyDescent="0.25">
      <c r="F59" s="2"/>
    </row>
    <row r="60" spans="6:7" x14ac:dyDescent="0.25">
      <c r="F60" s="2"/>
    </row>
    <row r="61" spans="6:7" x14ac:dyDescent="0.25">
      <c r="F61" s="2"/>
    </row>
    <row r="62" spans="6:7" x14ac:dyDescent="0.25">
      <c r="F62" s="2"/>
    </row>
    <row r="63" spans="6:7" x14ac:dyDescent="0.25">
      <c r="F63" s="2"/>
    </row>
    <row r="64" spans="6:7" x14ac:dyDescent="0.25">
      <c r="F64" s="2"/>
    </row>
    <row r="65" spans="6:6" x14ac:dyDescent="0.25">
      <c r="F65" s="2"/>
    </row>
    <row r="66" spans="6:6" x14ac:dyDescent="0.25">
      <c r="F66" s="2"/>
    </row>
    <row r="67" spans="6:6" x14ac:dyDescent="0.25">
      <c r="F67" s="2"/>
    </row>
    <row r="68" spans="6:6" x14ac:dyDescent="0.25">
      <c r="F68" s="2"/>
    </row>
    <row r="69" spans="6:6" x14ac:dyDescent="0.25">
      <c r="F69" s="2"/>
    </row>
    <row r="70" spans="6:6" x14ac:dyDescent="0.25">
      <c r="F70" s="2"/>
    </row>
    <row r="71" spans="6:6" x14ac:dyDescent="0.25">
      <c r="F71" s="2"/>
    </row>
    <row r="72" spans="6:6" x14ac:dyDescent="0.25">
      <c r="F72" s="2"/>
    </row>
    <row r="73" spans="6:6" x14ac:dyDescent="0.25">
      <c r="F73" s="2"/>
    </row>
    <row r="74" spans="6:6" x14ac:dyDescent="0.25">
      <c r="F74" s="2"/>
    </row>
    <row r="75" spans="6:6" x14ac:dyDescent="0.25">
      <c r="F75" s="2"/>
    </row>
    <row r="76" spans="6:6" x14ac:dyDescent="0.25">
      <c r="F76" s="2"/>
    </row>
    <row r="77" spans="6:6" x14ac:dyDescent="0.25">
      <c r="F77" s="2"/>
    </row>
    <row r="78" spans="6:6" x14ac:dyDescent="0.25">
      <c r="F78" s="2"/>
    </row>
    <row r="79" spans="6:6" x14ac:dyDescent="0.25">
      <c r="F79" s="2"/>
    </row>
    <row r="80" spans="6:6" x14ac:dyDescent="0.25">
      <c r="F80" s="2"/>
    </row>
    <row r="81" spans="6:6" x14ac:dyDescent="0.25">
      <c r="F81" s="2"/>
    </row>
    <row r="82" spans="6:6" x14ac:dyDescent="0.25">
      <c r="F82" s="2"/>
    </row>
    <row r="83" spans="6:6" x14ac:dyDescent="0.25">
      <c r="F83" s="2"/>
    </row>
    <row r="84" spans="6:6" x14ac:dyDescent="0.25">
      <c r="F84" s="2"/>
    </row>
    <row r="85" spans="6:6" x14ac:dyDescent="0.25">
      <c r="F85" s="2"/>
    </row>
    <row r="86" spans="6:6" x14ac:dyDescent="0.25">
      <c r="F86" s="2"/>
    </row>
    <row r="87" spans="6:6" x14ac:dyDescent="0.25">
      <c r="F87" s="2"/>
    </row>
    <row r="88" spans="6:6" x14ac:dyDescent="0.25">
      <c r="F88" s="2"/>
    </row>
    <row r="89" spans="6:6" x14ac:dyDescent="0.25">
      <c r="F89" s="2"/>
    </row>
    <row r="90" spans="6:6" x14ac:dyDescent="0.25">
      <c r="F90" s="2"/>
    </row>
    <row r="91" spans="6:6" x14ac:dyDescent="0.25">
      <c r="F91" s="2"/>
    </row>
    <row r="92" spans="6:6" x14ac:dyDescent="0.25">
      <c r="F92" s="2"/>
    </row>
    <row r="93" spans="6:6" x14ac:dyDescent="0.25">
      <c r="F93" s="2"/>
    </row>
    <row r="94" spans="6:6" x14ac:dyDescent="0.25">
      <c r="F94" s="2"/>
    </row>
    <row r="95" spans="6:6" x14ac:dyDescent="0.25">
      <c r="F95" s="2"/>
    </row>
    <row r="96" spans="6:6" x14ac:dyDescent="0.25">
      <c r="F96" s="2"/>
    </row>
    <row r="97" spans="6:6" x14ac:dyDescent="0.25">
      <c r="F97" s="2"/>
    </row>
    <row r="98" spans="6:6" x14ac:dyDescent="0.25">
      <c r="F98" s="2"/>
    </row>
    <row r="99" spans="6:6" x14ac:dyDescent="0.25">
      <c r="F99" s="2"/>
    </row>
    <row r="100" spans="6:6" x14ac:dyDescent="0.25">
      <c r="F100" s="2"/>
    </row>
    <row r="101" spans="6:6" x14ac:dyDescent="0.25">
      <c r="F101" s="2"/>
    </row>
    <row r="102" spans="6:6" x14ac:dyDescent="0.25">
      <c r="F102" s="2"/>
    </row>
    <row r="103" spans="6:6" x14ac:dyDescent="0.25">
      <c r="F103" s="2"/>
    </row>
    <row r="104" spans="6:6" x14ac:dyDescent="0.25">
      <c r="F104" s="2"/>
    </row>
    <row r="105" spans="6:6" x14ac:dyDescent="0.25">
      <c r="F105" s="2"/>
    </row>
    <row r="106" spans="6:6" x14ac:dyDescent="0.25">
      <c r="F106" s="2"/>
    </row>
    <row r="107" spans="6:6" x14ac:dyDescent="0.25">
      <c r="F107" s="2"/>
    </row>
    <row r="108" spans="6:6" x14ac:dyDescent="0.25">
      <c r="F108" s="2"/>
    </row>
    <row r="109" spans="6:6" x14ac:dyDescent="0.25">
      <c r="F109" s="2"/>
    </row>
    <row r="110" spans="6:6" x14ac:dyDescent="0.25">
      <c r="F110" s="2"/>
    </row>
    <row r="111" spans="6:6" x14ac:dyDescent="0.25">
      <c r="F111" s="2"/>
    </row>
    <row r="112" spans="6:6" x14ac:dyDescent="0.25">
      <c r="F112" s="2"/>
    </row>
    <row r="113" spans="6:6" x14ac:dyDescent="0.25">
      <c r="F113" s="2"/>
    </row>
    <row r="114" spans="6:6" x14ac:dyDescent="0.25">
      <c r="F114" s="2"/>
    </row>
    <row r="115" spans="6:6" x14ac:dyDescent="0.25">
      <c r="F115" s="2"/>
    </row>
    <row r="116" spans="6:6" x14ac:dyDescent="0.25">
      <c r="F116" s="2"/>
    </row>
    <row r="117" spans="6:6" x14ac:dyDescent="0.25">
      <c r="F117" s="2"/>
    </row>
    <row r="118" spans="6:6" x14ac:dyDescent="0.25">
      <c r="F118" s="2"/>
    </row>
    <row r="119" spans="6:6" x14ac:dyDescent="0.25">
      <c r="F119" s="2"/>
    </row>
    <row r="120" spans="6:6" x14ac:dyDescent="0.25">
      <c r="F120" s="2"/>
    </row>
    <row r="121" spans="6:6" x14ac:dyDescent="0.25">
      <c r="F121" s="2"/>
    </row>
    <row r="122" spans="6:6" x14ac:dyDescent="0.25">
      <c r="F122" s="2"/>
    </row>
    <row r="123" spans="6:6" x14ac:dyDescent="0.25">
      <c r="F123" s="2"/>
    </row>
    <row r="124" spans="6:6" x14ac:dyDescent="0.25">
      <c r="F124" s="2"/>
    </row>
    <row r="125" spans="6:6" x14ac:dyDescent="0.25">
      <c r="F125" s="2"/>
    </row>
    <row r="126" spans="6:6" x14ac:dyDescent="0.25">
      <c r="F126" s="2"/>
    </row>
    <row r="127" spans="6:6" x14ac:dyDescent="0.25">
      <c r="F127" s="2"/>
    </row>
    <row r="128" spans="6:6" x14ac:dyDescent="0.25">
      <c r="F128" s="2"/>
    </row>
    <row r="129" spans="6:6" x14ac:dyDescent="0.25">
      <c r="F129" s="2"/>
    </row>
    <row r="130" spans="6:6" x14ac:dyDescent="0.25">
      <c r="F130" s="2"/>
    </row>
    <row r="131" spans="6:6" x14ac:dyDescent="0.25">
      <c r="F131" s="2"/>
    </row>
    <row r="132" spans="6:6" x14ac:dyDescent="0.25">
      <c r="F132" s="2"/>
    </row>
    <row r="133" spans="6:6" x14ac:dyDescent="0.25">
      <c r="F133" s="2"/>
    </row>
    <row r="134" spans="6:6" x14ac:dyDescent="0.25">
      <c r="F134" s="2"/>
    </row>
    <row r="135" spans="6:6" x14ac:dyDescent="0.25">
      <c r="F135" s="2"/>
    </row>
    <row r="136" spans="6:6" x14ac:dyDescent="0.25">
      <c r="F136" s="2"/>
    </row>
    <row r="137" spans="6:6" x14ac:dyDescent="0.25">
      <c r="F137" s="2"/>
    </row>
    <row r="138" spans="6:6" x14ac:dyDescent="0.25">
      <c r="F138" s="2"/>
    </row>
    <row r="139" spans="6:6" x14ac:dyDescent="0.25">
      <c r="F139" s="2"/>
    </row>
    <row r="140" spans="6:6" x14ac:dyDescent="0.25">
      <c r="F140" s="2"/>
    </row>
    <row r="141" spans="6:6" x14ac:dyDescent="0.25">
      <c r="F141" s="2"/>
    </row>
    <row r="142" spans="6:6" x14ac:dyDescent="0.25">
      <c r="F142" s="2"/>
    </row>
    <row r="143" spans="6:6" x14ac:dyDescent="0.25">
      <c r="F143" s="2"/>
    </row>
    <row r="144" spans="6:6" x14ac:dyDescent="0.25">
      <c r="F144" s="2"/>
    </row>
    <row r="145" spans="6:6" x14ac:dyDescent="0.25">
      <c r="F145" s="2"/>
    </row>
    <row r="146" spans="6:6" x14ac:dyDescent="0.25">
      <c r="F146" s="2"/>
    </row>
    <row r="147" spans="6:6" x14ac:dyDescent="0.25">
      <c r="F147" s="2"/>
    </row>
    <row r="148" spans="6:6" x14ac:dyDescent="0.25">
      <c r="F148" s="2"/>
    </row>
    <row r="149" spans="6:6" x14ac:dyDescent="0.25">
      <c r="F149" s="2"/>
    </row>
    <row r="150" spans="6:6" x14ac:dyDescent="0.25">
      <c r="F150" s="2"/>
    </row>
    <row r="151" spans="6:6" x14ac:dyDescent="0.25">
      <c r="F151" s="2"/>
    </row>
    <row r="152" spans="6:6" x14ac:dyDescent="0.25">
      <c r="F152" s="2"/>
    </row>
    <row r="153" spans="6:6" x14ac:dyDescent="0.25">
      <c r="F153" s="2"/>
    </row>
    <row r="154" spans="6:6" x14ac:dyDescent="0.25">
      <c r="F154" s="2"/>
    </row>
    <row r="155" spans="6:6" x14ac:dyDescent="0.25">
      <c r="F155" s="2"/>
    </row>
    <row r="156" spans="6:6" x14ac:dyDescent="0.25">
      <c r="F156" s="2"/>
    </row>
    <row r="157" spans="6:6" x14ac:dyDescent="0.25">
      <c r="F157" s="2"/>
    </row>
    <row r="158" spans="6:6" x14ac:dyDescent="0.25">
      <c r="F158" s="2"/>
    </row>
    <row r="159" spans="6:6" x14ac:dyDescent="0.25">
      <c r="F159" s="2"/>
    </row>
    <row r="160" spans="6:6" x14ac:dyDescent="0.25">
      <c r="F160" s="2"/>
    </row>
    <row r="161" spans="6:6" x14ac:dyDescent="0.25">
      <c r="F161" s="2"/>
    </row>
    <row r="162" spans="6:6" x14ac:dyDescent="0.25">
      <c r="F162" s="2"/>
    </row>
    <row r="163" spans="6:6" x14ac:dyDescent="0.25">
      <c r="F163" s="2"/>
    </row>
    <row r="164" spans="6:6" x14ac:dyDescent="0.25">
      <c r="F164" s="2"/>
    </row>
    <row r="165" spans="6:6" x14ac:dyDescent="0.25">
      <c r="F165" s="2"/>
    </row>
    <row r="166" spans="6:6" x14ac:dyDescent="0.25">
      <c r="F166" s="2"/>
    </row>
    <row r="167" spans="6:6" x14ac:dyDescent="0.25">
      <c r="F167" s="2"/>
    </row>
    <row r="168" spans="6:6" x14ac:dyDescent="0.25">
      <c r="F168" s="2"/>
    </row>
    <row r="169" spans="6:6" x14ac:dyDescent="0.25">
      <c r="F169" s="2"/>
    </row>
    <row r="170" spans="6:6" x14ac:dyDescent="0.25">
      <c r="F170" s="2"/>
    </row>
    <row r="171" spans="6:6" x14ac:dyDescent="0.25">
      <c r="F171" s="2"/>
    </row>
    <row r="172" spans="6:6" x14ac:dyDescent="0.25">
      <c r="F172" s="2"/>
    </row>
    <row r="173" spans="6:6" x14ac:dyDescent="0.25">
      <c r="F173" s="2"/>
    </row>
    <row r="174" spans="6:6" x14ac:dyDescent="0.25">
      <c r="F174" s="2"/>
    </row>
    <row r="175" spans="6:6" x14ac:dyDescent="0.25">
      <c r="F175" s="2"/>
    </row>
    <row r="176" spans="6:6" x14ac:dyDescent="0.25">
      <c r="F176" s="2"/>
    </row>
    <row r="177" spans="6:6" x14ac:dyDescent="0.25">
      <c r="F177" s="2"/>
    </row>
    <row r="178" spans="6:6" x14ac:dyDescent="0.25">
      <c r="F178" s="2"/>
    </row>
    <row r="179" spans="6:6" x14ac:dyDescent="0.25">
      <c r="F179" s="2"/>
    </row>
    <row r="180" spans="6:6" x14ac:dyDescent="0.25">
      <c r="F180" s="2"/>
    </row>
    <row r="181" spans="6:6" x14ac:dyDescent="0.25">
      <c r="F181" s="2"/>
    </row>
    <row r="182" spans="6:6" x14ac:dyDescent="0.25">
      <c r="F182" s="2"/>
    </row>
    <row r="183" spans="6:6" x14ac:dyDescent="0.25">
      <c r="F183" s="2"/>
    </row>
    <row r="184" spans="6:6" x14ac:dyDescent="0.25">
      <c r="F184" s="2"/>
    </row>
    <row r="185" spans="6:6" x14ac:dyDescent="0.25">
      <c r="F185" s="2"/>
    </row>
    <row r="186" spans="6:6" x14ac:dyDescent="0.25">
      <c r="F186" s="2"/>
    </row>
    <row r="187" spans="6:6" x14ac:dyDescent="0.25">
      <c r="F187" s="2"/>
    </row>
    <row r="188" spans="6:6" x14ac:dyDescent="0.25">
      <c r="F188" s="2"/>
    </row>
    <row r="189" spans="6:6" x14ac:dyDescent="0.25">
      <c r="F189" s="2"/>
    </row>
    <row r="190" spans="6:6" x14ac:dyDescent="0.25">
      <c r="F190" s="2"/>
    </row>
    <row r="191" spans="6:6" x14ac:dyDescent="0.25">
      <c r="F191" s="2"/>
    </row>
    <row r="192" spans="6:6" x14ac:dyDescent="0.25">
      <c r="F192" s="2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  <row r="312" spans="6:6" x14ac:dyDescent="0.25">
      <c r="F312" s="2"/>
    </row>
    <row r="313" spans="6:6" x14ac:dyDescent="0.25">
      <c r="F313" s="2"/>
    </row>
    <row r="314" spans="6:6" x14ac:dyDescent="0.25">
      <c r="F314" s="2"/>
    </row>
    <row r="315" spans="6:6" x14ac:dyDescent="0.25">
      <c r="F315" s="2"/>
    </row>
    <row r="316" spans="6:6" x14ac:dyDescent="0.25">
      <c r="F316" s="2"/>
    </row>
    <row r="317" spans="6:6" x14ac:dyDescent="0.25">
      <c r="F317" s="2"/>
    </row>
    <row r="318" spans="6:6" x14ac:dyDescent="0.25">
      <c r="F318" s="2"/>
    </row>
    <row r="319" spans="6:6" x14ac:dyDescent="0.25">
      <c r="F319" s="2"/>
    </row>
    <row r="320" spans="6:6" x14ac:dyDescent="0.25">
      <c r="F320" s="2"/>
    </row>
    <row r="321" spans="6:6" x14ac:dyDescent="0.25">
      <c r="F321" s="2"/>
    </row>
    <row r="322" spans="6:6" x14ac:dyDescent="0.25">
      <c r="F322" s="2"/>
    </row>
    <row r="323" spans="6:6" x14ac:dyDescent="0.25">
      <c r="F323" s="2"/>
    </row>
    <row r="324" spans="6:6" x14ac:dyDescent="0.25">
      <c r="F324" s="2"/>
    </row>
    <row r="325" spans="6:6" x14ac:dyDescent="0.25">
      <c r="F325" s="2"/>
    </row>
    <row r="326" spans="6:6" x14ac:dyDescent="0.25">
      <c r="F326" s="2"/>
    </row>
    <row r="327" spans="6:6" x14ac:dyDescent="0.25">
      <c r="F327" s="2"/>
    </row>
    <row r="328" spans="6:6" x14ac:dyDescent="0.25">
      <c r="F328" s="2"/>
    </row>
    <row r="329" spans="6:6" x14ac:dyDescent="0.25">
      <c r="F329" s="2"/>
    </row>
    <row r="330" spans="6:6" x14ac:dyDescent="0.25">
      <c r="F330" s="2"/>
    </row>
    <row r="331" spans="6:6" x14ac:dyDescent="0.25">
      <c r="F331" s="2"/>
    </row>
    <row r="332" spans="6:6" x14ac:dyDescent="0.25">
      <c r="F332" s="2"/>
    </row>
    <row r="333" spans="6:6" x14ac:dyDescent="0.25">
      <c r="F333" s="2"/>
    </row>
    <row r="334" spans="6:6" x14ac:dyDescent="0.25">
      <c r="F334" s="2"/>
    </row>
    <row r="335" spans="6:6" x14ac:dyDescent="0.25">
      <c r="F335" s="2"/>
    </row>
    <row r="336" spans="6:6" x14ac:dyDescent="0.25">
      <c r="F336" s="2"/>
    </row>
    <row r="337" spans="6:6" x14ac:dyDescent="0.25">
      <c r="F337" s="2"/>
    </row>
    <row r="338" spans="6:6" x14ac:dyDescent="0.25">
      <c r="F338" s="2"/>
    </row>
    <row r="339" spans="6:6" x14ac:dyDescent="0.25">
      <c r="F339" s="2"/>
    </row>
    <row r="340" spans="6:6" x14ac:dyDescent="0.25">
      <c r="F340" s="2"/>
    </row>
    <row r="341" spans="6:6" x14ac:dyDescent="0.25">
      <c r="F341" s="2"/>
    </row>
    <row r="342" spans="6:6" x14ac:dyDescent="0.25">
      <c r="F342" s="2"/>
    </row>
    <row r="343" spans="6:6" x14ac:dyDescent="0.25">
      <c r="F343" s="2"/>
    </row>
    <row r="344" spans="6:6" x14ac:dyDescent="0.25">
      <c r="F344" s="2"/>
    </row>
    <row r="345" spans="6:6" x14ac:dyDescent="0.25">
      <c r="F345" s="2"/>
    </row>
    <row r="346" spans="6:6" x14ac:dyDescent="0.25">
      <c r="F346" s="2"/>
    </row>
    <row r="347" spans="6:6" x14ac:dyDescent="0.25">
      <c r="F347" s="2"/>
    </row>
    <row r="348" spans="6:6" x14ac:dyDescent="0.25">
      <c r="F348" s="2"/>
    </row>
    <row r="349" spans="6:6" x14ac:dyDescent="0.25">
      <c r="F349" s="2"/>
    </row>
    <row r="350" spans="6:6" x14ac:dyDescent="0.25">
      <c r="F350" s="2"/>
    </row>
    <row r="351" spans="6:6" x14ac:dyDescent="0.25">
      <c r="F351" s="2"/>
    </row>
    <row r="352" spans="6:6" x14ac:dyDescent="0.25">
      <c r="F352" s="2"/>
    </row>
    <row r="353" spans="6:6" x14ac:dyDescent="0.25">
      <c r="F353" s="2"/>
    </row>
    <row r="354" spans="6:6" x14ac:dyDescent="0.25">
      <c r="F354" s="2"/>
    </row>
    <row r="355" spans="6:6" x14ac:dyDescent="0.25">
      <c r="F355" s="2"/>
    </row>
    <row r="356" spans="6:6" x14ac:dyDescent="0.25">
      <c r="F356" s="2"/>
    </row>
    <row r="357" spans="6:6" x14ac:dyDescent="0.25">
      <c r="F357" s="2"/>
    </row>
    <row r="358" spans="6:6" x14ac:dyDescent="0.25">
      <c r="F358" s="2"/>
    </row>
    <row r="359" spans="6:6" x14ac:dyDescent="0.25">
      <c r="F359" s="2"/>
    </row>
    <row r="360" spans="6:6" x14ac:dyDescent="0.25">
      <c r="F360" s="2"/>
    </row>
    <row r="361" spans="6:6" x14ac:dyDescent="0.25">
      <c r="F361" s="2"/>
    </row>
    <row r="362" spans="6:6" x14ac:dyDescent="0.25">
      <c r="F362" s="2"/>
    </row>
    <row r="363" spans="6:6" x14ac:dyDescent="0.25">
      <c r="F363" s="2"/>
    </row>
    <row r="364" spans="6:6" x14ac:dyDescent="0.25">
      <c r="F364" s="2"/>
    </row>
    <row r="365" spans="6:6" x14ac:dyDescent="0.25">
      <c r="F365" s="2"/>
    </row>
    <row r="366" spans="6:6" x14ac:dyDescent="0.25">
      <c r="F366" s="2"/>
    </row>
    <row r="367" spans="6:6" x14ac:dyDescent="0.25">
      <c r="F367" s="2"/>
    </row>
    <row r="368" spans="6:6" x14ac:dyDescent="0.25">
      <c r="F368" s="2"/>
    </row>
    <row r="369" spans="6:6" x14ac:dyDescent="0.25">
      <c r="F369" s="2"/>
    </row>
    <row r="370" spans="6:6" x14ac:dyDescent="0.25">
      <c r="F370" s="2"/>
    </row>
    <row r="371" spans="6:6" x14ac:dyDescent="0.25">
      <c r="F371" s="2"/>
    </row>
    <row r="372" spans="6:6" x14ac:dyDescent="0.25">
      <c r="F372" s="2"/>
    </row>
    <row r="373" spans="6:6" x14ac:dyDescent="0.25">
      <c r="F373" s="2"/>
    </row>
    <row r="374" spans="6:6" x14ac:dyDescent="0.25">
      <c r="F374" s="2"/>
    </row>
    <row r="375" spans="6:6" x14ac:dyDescent="0.25">
      <c r="F375" s="2"/>
    </row>
    <row r="376" spans="6:6" x14ac:dyDescent="0.25">
      <c r="F376" s="2"/>
    </row>
    <row r="377" spans="6:6" x14ac:dyDescent="0.25">
      <c r="F377" s="2"/>
    </row>
    <row r="378" spans="6:6" x14ac:dyDescent="0.25">
      <c r="F378" s="2"/>
    </row>
    <row r="379" spans="6:6" x14ac:dyDescent="0.25">
      <c r="F379" s="2"/>
    </row>
    <row r="380" spans="6:6" x14ac:dyDescent="0.25">
      <c r="F380" s="2"/>
    </row>
    <row r="381" spans="6:6" x14ac:dyDescent="0.25">
      <c r="F381" s="2"/>
    </row>
    <row r="382" spans="6:6" x14ac:dyDescent="0.25">
      <c r="F382" s="2"/>
    </row>
    <row r="383" spans="6:6" x14ac:dyDescent="0.25">
      <c r="F383" s="2"/>
    </row>
    <row r="384" spans="6:6" x14ac:dyDescent="0.25">
      <c r="F384" s="2"/>
    </row>
    <row r="385" spans="6:6" x14ac:dyDescent="0.25">
      <c r="F385" s="2"/>
    </row>
    <row r="386" spans="6:6" x14ac:dyDescent="0.25">
      <c r="F386" s="2"/>
    </row>
    <row r="387" spans="6:6" x14ac:dyDescent="0.25">
      <c r="F387" s="2"/>
    </row>
    <row r="388" spans="6:6" x14ac:dyDescent="0.25">
      <c r="F388" s="2"/>
    </row>
    <row r="389" spans="6:6" x14ac:dyDescent="0.25">
      <c r="F389" s="2"/>
    </row>
    <row r="390" spans="6:6" x14ac:dyDescent="0.25">
      <c r="F390" s="2"/>
    </row>
    <row r="391" spans="6:6" x14ac:dyDescent="0.25">
      <c r="F391" s="2"/>
    </row>
    <row r="392" spans="6:6" x14ac:dyDescent="0.25">
      <c r="F392" s="2"/>
    </row>
    <row r="393" spans="6:6" x14ac:dyDescent="0.25">
      <c r="F393" s="2"/>
    </row>
    <row r="394" spans="6:6" x14ac:dyDescent="0.25">
      <c r="F394" s="2"/>
    </row>
    <row r="395" spans="6:6" x14ac:dyDescent="0.25">
      <c r="F395" s="2"/>
    </row>
    <row r="396" spans="6:6" x14ac:dyDescent="0.25">
      <c r="F396" s="2"/>
    </row>
    <row r="397" spans="6:6" x14ac:dyDescent="0.25">
      <c r="F397" s="2"/>
    </row>
    <row r="398" spans="6:6" x14ac:dyDescent="0.25">
      <c r="F398" s="2"/>
    </row>
    <row r="399" spans="6:6" x14ac:dyDescent="0.25">
      <c r="F399" s="2"/>
    </row>
    <row r="400" spans="6:6" x14ac:dyDescent="0.25">
      <c r="F400" s="2"/>
    </row>
    <row r="401" spans="6:6" x14ac:dyDescent="0.25">
      <c r="F401" s="2"/>
    </row>
    <row r="402" spans="6:6" x14ac:dyDescent="0.25">
      <c r="F402" s="2"/>
    </row>
    <row r="403" spans="6:6" x14ac:dyDescent="0.25">
      <c r="F403" s="2"/>
    </row>
    <row r="404" spans="6:6" x14ac:dyDescent="0.25">
      <c r="F404" s="2"/>
    </row>
    <row r="405" spans="6:6" x14ac:dyDescent="0.25">
      <c r="F405" s="2"/>
    </row>
    <row r="406" spans="6:6" x14ac:dyDescent="0.25">
      <c r="F406" s="2"/>
    </row>
    <row r="407" spans="6:6" x14ac:dyDescent="0.25">
      <c r="F407" s="2"/>
    </row>
    <row r="408" spans="6:6" x14ac:dyDescent="0.25">
      <c r="F408" s="2"/>
    </row>
    <row r="409" spans="6:6" x14ac:dyDescent="0.25">
      <c r="F409" s="2"/>
    </row>
    <row r="410" spans="6:6" x14ac:dyDescent="0.25">
      <c r="F410" s="2"/>
    </row>
    <row r="411" spans="6:6" x14ac:dyDescent="0.25">
      <c r="F411" s="2"/>
    </row>
    <row r="412" spans="6:6" x14ac:dyDescent="0.25">
      <c r="F412" s="2"/>
    </row>
    <row r="413" spans="6:6" x14ac:dyDescent="0.25">
      <c r="F413" s="2"/>
    </row>
    <row r="414" spans="6:6" x14ac:dyDescent="0.25">
      <c r="F414" s="2"/>
    </row>
    <row r="415" spans="6:6" x14ac:dyDescent="0.25">
      <c r="F415" s="2"/>
    </row>
    <row r="416" spans="6:6" x14ac:dyDescent="0.25">
      <c r="F416" s="2"/>
    </row>
    <row r="417" spans="6:6" x14ac:dyDescent="0.25">
      <c r="F417" s="2"/>
    </row>
    <row r="418" spans="6:6" x14ac:dyDescent="0.25">
      <c r="F418" s="2"/>
    </row>
    <row r="419" spans="6:6" x14ac:dyDescent="0.25">
      <c r="F419" s="2"/>
    </row>
    <row r="420" spans="6:6" x14ac:dyDescent="0.25">
      <c r="F420" s="2"/>
    </row>
    <row r="421" spans="6:6" x14ac:dyDescent="0.25">
      <c r="F421" s="2"/>
    </row>
    <row r="422" spans="6:6" x14ac:dyDescent="0.25">
      <c r="F422" s="2"/>
    </row>
    <row r="423" spans="6:6" x14ac:dyDescent="0.25">
      <c r="F423" s="2"/>
    </row>
    <row r="424" spans="6:6" x14ac:dyDescent="0.25">
      <c r="F424" s="2"/>
    </row>
    <row r="425" spans="6:6" x14ac:dyDescent="0.25">
      <c r="F425" s="2"/>
    </row>
    <row r="426" spans="6:6" x14ac:dyDescent="0.25">
      <c r="F426" s="2"/>
    </row>
    <row r="427" spans="6:6" x14ac:dyDescent="0.25">
      <c r="F427" s="2"/>
    </row>
    <row r="428" spans="6:6" x14ac:dyDescent="0.25">
      <c r="F428" s="2"/>
    </row>
    <row r="429" spans="6:6" x14ac:dyDescent="0.25">
      <c r="F429" s="2"/>
    </row>
    <row r="430" spans="6:6" x14ac:dyDescent="0.25">
      <c r="F430" s="2"/>
    </row>
    <row r="431" spans="6:6" x14ac:dyDescent="0.25">
      <c r="F431" s="2"/>
    </row>
    <row r="432" spans="6:6" x14ac:dyDescent="0.25">
      <c r="F432" s="2"/>
    </row>
    <row r="433" spans="6:6" x14ac:dyDescent="0.25">
      <c r="F433" s="2"/>
    </row>
    <row r="434" spans="6:6" x14ac:dyDescent="0.25">
      <c r="F434" s="2"/>
    </row>
    <row r="435" spans="6:6" x14ac:dyDescent="0.25">
      <c r="F435" s="2"/>
    </row>
    <row r="436" spans="6:6" x14ac:dyDescent="0.25">
      <c r="F436" s="2"/>
    </row>
    <row r="437" spans="6:6" x14ac:dyDescent="0.25">
      <c r="F437" s="2"/>
    </row>
    <row r="438" spans="6:6" x14ac:dyDescent="0.25">
      <c r="F438" s="2"/>
    </row>
    <row r="439" spans="6:6" x14ac:dyDescent="0.25">
      <c r="F439" s="2"/>
    </row>
    <row r="440" spans="6:6" x14ac:dyDescent="0.25">
      <c r="F440" s="2"/>
    </row>
    <row r="441" spans="6:6" x14ac:dyDescent="0.25">
      <c r="F441" s="2"/>
    </row>
    <row r="442" spans="6:6" x14ac:dyDescent="0.25">
      <c r="F442" s="2"/>
    </row>
    <row r="443" spans="6:6" x14ac:dyDescent="0.25">
      <c r="F443" s="2"/>
    </row>
    <row r="444" spans="6:6" x14ac:dyDescent="0.25">
      <c r="F444" s="2"/>
    </row>
    <row r="445" spans="6:6" x14ac:dyDescent="0.25">
      <c r="F445" s="2"/>
    </row>
    <row r="446" spans="6:6" x14ac:dyDescent="0.25">
      <c r="F446" s="2"/>
    </row>
    <row r="447" spans="6:6" x14ac:dyDescent="0.25">
      <c r="F447" s="2"/>
    </row>
    <row r="448" spans="6:6" x14ac:dyDescent="0.25">
      <c r="F448" s="2"/>
    </row>
    <row r="449" spans="6:6" x14ac:dyDescent="0.25">
      <c r="F449" s="2"/>
    </row>
    <row r="450" spans="6:6" x14ac:dyDescent="0.25">
      <c r="F450" s="2"/>
    </row>
    <row r="451" spans="6:6" x14ac:dyDescent="0.25">
      <c r="F451" s="2"/>
    </row>
    <row r="452" spans="6:6" x14ac:dyDescent="0.25">
      <c r="F452" s="2"/>
    </row>
    <row r="453" spans="6:6" x14ac:dyDescent="0.25">
      <c r="F453" s="2"/>
    </row>
    <row r="454" spans="6:6" x14ac:dyDescent="0.25">
      <c r="F454" s="2"/>
    </row>
    <row r="455" spans="6:6" x14ac:dyDescent="0.25">
      <c r="F455" s="2"/>
    </row>
    <row r="456" spans="6:6" x14ac:dyDescent="0.25">
      <c r="F456" s="2"/>
    </row>
    <row r="457" spans="6:6" x14ac:dyDescent="0.25">
      <c r="F457" s="2"/>
    </row>
    <row r="458" spans="6:6" x14ac:dyDescent="0.25">
      <c r="F458" s="2"/>
    </row>
    <row r="459" spans="6:6" x14ac:dyDescent="0.25">
      <c r="F459" s="2"/>
    </row>
    <row r="460" spans="6:6" x14ac:dyDescent="0.25">
      <c r="F460" s="2"/>
    </row>
    <row r="461" spans="6:6" x14ac:dyDescent="0.25">
      <c r="F461" s="2"/>
    </row>
    <row r="462" spans="6:6" x14ac:dyDescent="0.25">
      <c r="F462" s="2"/>
    </row>
    <row r="463" spans="6:6" x14ac:dyDescent="0.25">
      <c r="F463" s="2"/>
    </row>
    <row r="464" spans="6:6" x14ac:dyDescent="0.25">
      <c r="F464" s="2"/>
    </row>
    <row r="465" spans="6:6" x14ac:dyDescent="0.25">
      <c r="F465" s="2"/>
    </row>
    <row r="466" spans="6:6" x14ac:dyDescent="0.25">
      <c r="F466" s="2"/>
    </row>
    <row r="467" spans="6:6" x14ac:dyDescent="0.25">
      <c r="F467" s="2"/>
    </row>
    <row r="468" spans="6:6" x14ac:dyDescent="0.25">
      <c r="F468" s="2"/>
    </row>
    <row r="469" spans="6:6" x14ac:dyDescent="0.25">
      <c r="F469" s="2"/>
    </row>
    <row r="470" spans="6:6" x14ac:dyDescent="0.25">
      <c r="F470" s="2"/>
    </row>
    <row r="471" spans="6:6" x14ac:dyDescent="0.25">
      <c r="F471" s="2"/>
    </row>
    <row r="472" spans="6:6" x14ac:dyDescent="0.25">
      <c r="F472" s="2"/>
    </row>
    <row r="473" spans="6:6" x14ac:dyDescent="0.25">
      <c r="F473" s="2"/>
    </row>
    <row r="474" spans="6:6" x14ac:dyDescent="0.25">
      <c r="F474" s="2"/>
    </row>
    <row r="475" spans="6:6" x14ac:dyDescent="0.25">
      <c r="F475" s="2"/>
    </row>
    <row r="476" spans="6:6" x14ac:dyDescent="0.25">
      <c r="F476" s="2"/>
    </row>
    <row r="477" spans="6:6" x14ac:dyDescent="0.25">
      <c r="F477" s="2"/>
    </row>
    <row r="478" spans="6:6" x14ac:dyDescent="0.25">
      <c r="F478" s="2"/>
    </row>
    <row r="479" spans="6:6" x14ac:dyDescent="0.25">
      <c r="F479" s="2"/>
    </row>
    <row r="480" spans="6:6" x14ac:dyDescent="0.25">
      <c r="F480" s="2"/>
    </row>
    <row r="481" spans="6:6" x14ac:dyDescent="0.25">
      <c r="F481" s="2"/>
    </row>
    <row r="482" spans="6:6" x14ac:dyDescent="0.25">
      <c r="F482" s="2"/>
    </row>
    <row r="483" spans="6:6" x14ac:dyDescent="0.25">
      <c r="F483" s="2"/>
    </row>
    <row r="484" spans="6:6" x14ac:dyDescent="0.25">
      <c r="F484" s="2"/>
    </row>
    <row r="485" spans="6:6" x14ac:dyDescent="0.25">
      <c r="F485" s="2"/>
    </row>
    <row r="486" spans="6:6" x14ac:dyDescent="0.25">
      <c r="F486" s="2"/>
    </row>
    <row r="487" spans="6:6" x14ac:dyDescent="0.25">
      <c r="F487" s="2"/>
    </row>
    <row r="488" spans="6:6" x14ac:dyDescent="0.25">
      <c r="F488" s="2"/>
    </row>
    <row r="489" spans="6:6" x14ac:dyDescent="0.25">
      <c r="F489" s="2"/>
    </row>
    <row r="490" spans="6:6" x14ac:dyDescent="0.25">
      <c r="F490" s="2"/>
    </row>
    <row r="491" spans="6:6" x14ac:dyDescent="0.25">
      <c r="F491" s="2"/>
    </row>
    <row r="492" spans="6:6" x14ac:dyDescent="0.25">
      <c r="F492" s="2"/>
    </row>
    <row r="493" spans="6:6" x14ac:dyDescent="0.25">
      <c r="F493" s="2"/>
    </row>
    <row r="494" spans="6:6" x14ac:dyDescent="0.25">
      <c r="F494" s="2"/>
    </row>
    <row r="495" spans="6:6" x14ac:dyDescent="0.25">
      <c r="F495" s="2"/>
    </row>
    <row r="496" spans="6:6" x14ac:dyDescent="0.25">
      <c r="F496" s="2"/>
    </row>
    <row r="497" spans="6:6" x14ac:dyDescent="0.25">
      <c r="F497" s="2"/>
    </row>
    <row r="498" spans="6:6" x14ac:dyDescent="0.25">
      <c r="F498" s="2"/>
    </row>
    <row r="499" spans="6:6" x14ac:dyDescent="0.25">
      <c r="F499" s="2"/>
    </row>
    <row r="500" spans="6:6" x14ac:dyDescent="0.25">
      <c r="F500" s="2"/>
    </row>
    <row r="501" spans="6:6" x14ac:dyDescent="0.25">
      <c r="F501" s="2"/>
    </row>
    <row r="502" spans="6:6" x14ac:dyDescent="0.25">
      <c r="F502" s="2"/>
    </row>
    <row r="503" spans="6:6" x14ac:dyDescent="0.25">
      <c r="F503" s="2"/>
    </row>
    <row r="504" spans="6:6" x14ac:dyDescent="0.25">
      <c r="F504" s="2"/>
    </row>
    <row r="505" spans="6:6" x14ac:dyDescent="0.25">
      <c r="F505" s="2"/>
    </row>
    <row r="506" spans="6:6" x14ac:dyDescent="0.25">
      <c r="F506" s="2"/>
    </row>
    <row r="507" spans="6:6" x14ac:dyDescent="0.25">
      <c r="F507" s="2"/>
    </row>
    <row r="508" spans="6:6" x14ac:dyDescent="0.25">
      <c r="F508" s="2"/>
    </row>
    <row r="509" spans="6:6" x14ac:dyDescent="0.25">
      <c r="F509" s="2"/>
    </row>
    <row r="510" spans="6:6" x14ac:dyDescent="0.25">
      <c r="F510" s="2"/>
    </row>
    <row r="511" spans="6:6" x14ac:dyDescent="0.25">
      <c r="F511" s="2"/>
    </row>
    <row r="512" spans="6:6" x14ac:dyDescent="0.25">
      <c r="F512" s="2"/>
    </row>
    <row r="513" spans="6:6" x14ac:dyDescent="0.25">
      <c r="F513" s="2"/>
    </row>
    <row r="514" spans="6:6" x14ac:dyDescent="0.25">
      <c r="F514" s="2"/>
    </row>
    <row r="515" spans="6:6" x14ac:dyDescent="0.25">
      <c r="F515" s="2"/>
    </row>
    <row r="516" spans="6:6" x14ac:dyDescent="0.25">
      <c r="F516" s="2"/>
    </row>
    <row r="517" spans="6:6" x14ac:dyDescent="0.25">
      <c r="F517" s="2"/>
    </row>
    <row r="518" spans="6:6" x14ac:dyDescent="0.25">
      <c r="F518" s="2"/>
    </row>
    <row r="519" spans="6:6" x14ac:dyDescent="0.25">
      <c r="F519" s="2"/>
    </row>
    <row r="520" spans="6:6" x14ac:dyDescent="0.25">
      <c r="F520" s="2"/>
    </row>
    <row r="521" spans="6:6" x14ac:dyDescent="0.25">
      <c r="F521" s="2"/>
    </row>
    <row r="522" spans="6:6" x14ac:dyDescent="0.25">
      <c r="F522" s="2"/>
    </row>
    <row r="523" spans="6:6" x14ac:dyDescent="0.25">
      <c r="F523" s="2"/>
    </row>
    <row r="524" spans="6:6" x14ac:dyDescent="0.25">
      <c r="F524" s="2"/>
    </row>
    <row r="525" spans="6:6" x14ac:dyDescent="0.25">
      <c r="F525" s="2"/>
    </row>
    <row r="526" spans="6:6" x14ac:dyDescent="0.25">
      <c r="F526" s="2"/>
    </row>
    <row r="527" spans="6:6" x14ac:dyDescent="0.25">
      <c r="F527" s="2"/>
    </row>
    <row r="528" spans="6:6" x14ac:dyDescent="0.25">
      <c r="F528" s="2"/>
    </row>
    <row r="529" spans="6:6" x14ac:dyDescent="0.25">
      <c r="F529" s="2"/>
    </row>
    <row r="530" spans="6:6" x14ac:dyDescent="0.25">
      <c r="F530" s="2"/>
    </row>
    <row r="531" spans="6:6" x14ac:dyDescent="0.25">
      <c r="F531" s="2"/>
    </row>
    <row r="532" spans="6:6" x14ac:dyDescent="0.25">
      <c r="F532" s="2"/>
    </row>
    <row r="533" spans="6:6" x14ac:dyDescent="0.25">
      <c r="F533" s="2"/>
    </row>
    <row r="534" spans="6:6" x14ac:dyDescent="0.25">
      <c r="F534" s="2"/>
    </row>
    <row r="535" spans="6:6" x14ac:dyDescent="0.25">
      <c r="F535" s="2"/>
    </row>
    <row r="536" spans="6:6" x14ac:dyDescent="0.25">
      <c r="F536" s="2"/>
    </row>
    <row r="537" spans="6:6" x14ac:dyDescent="0.25">
      <c r="F537" s="2"/>
    </row>
    <row r="538" spans="6:6" x14ac:dyDescent="0.25">
      <c r="F538" s="2"/>
    </row>
    <row r="539" spans="6:6" x14ac:dyDescent="0.25">
      <c r="F539" s="2"/>
    </row>
    <row r="540" spans="6:6" x14ac:dyDescent="0.25">
      <c r="F540" s="2"/>
    </row>
    <row r="541" spans="6:6" x14ac:dyDescent="0.25">
      <c r="F541" s="2"/>
    </row>
    <row r="542" spans="6:6" x14ac:dyDescent="0.25">
      <c r="F542" s="2"/>
    </row>
    <row r="543" spans="6:6" x14ac:dyDescent="0.25">
      <c r="F543" s="2"/>
    </row>
    <row r="544" spans="6:6" x14ac:dyDescent="0.25">
      <c r="F544" s="2"/>
    </row>
    <row r="545" spans="6:6" x14ac:dyDescent="0.25">
      <c r="F545" s="2"/>
    </row>
    <row r="546" spans="6:6" x14ac:dyDescent="0.25">
      <c r="F546" s="2"/>
    </row>
    <row r="547" spans="6:6" x14ac:dyDescent="0.25">
      <c r="F547" s="2"/>
    </row>
    <row r="548" spans="6:6" x14ac:dyDescent="0.25">
      <c r="F548" s="2"/>
    </row>
    <row r="549" spans="6:6" x14ac:dyDescent="0.25">
      <c r="F549" s="2"/>
    </row>
    <row r="550" spans="6:6" x14ac:dyDescent="0.25">
      <c r="F550" s="2"/>
    </row>
    <row r="551" spans="6:6" x14ac:dyDescent="0.25">
      <c r="F551" s="2"/>
    </row>
    <row r="552" spans="6:6" x14ac:dyDescent="0.25">
      <c r="F552" s="2"/>
    </row>
    <row r="553" spans="6:6" x14ac:dyDescent="0.25">
      <c r="F553" s="2"/>
    </row>
    <row r="554" spans="6:6" x14ac:dyDescent="0.25">
      <c r="F554" s="2"/>
    </row>
    <row r="555" spans="6:6" x14ac:dyDescent="0.25">
      <c r="F555" s="2"/>
    </row>
    <row r="556" spans="6:6" x14ac:dyDescent="0.25">
      <c r="F556" s="2"/>
    </row>
    <row r="557" spans="6:6" x14ac:dyDescent="0.25">
      <c r="F557" s="2"/>
    </row>
    <row r="558" spans="6:6" x14ac:dyDescent="0.25">
      <c r="F558" s="2"/>
    </row>
    <row r="559" spans="6:6" x14ac:dyDescent="0.25">
      <c r="F559" s="2"/>
    </row>
    <row r="560" spans="6:6" x14ac:dyDescent="0.25">
      <c r="F560" s="2"/>
    </row>
    <row r="561" spans="6:6" x14ac:dyDescent="0.25">
      <c r="F561" s="2"/>
    </row>
    <row r="562" spans="6:6" x14ac:dyDescent="0.25">
      <c r="F562" s="2"/>
    </row>
    <row r="563" spans="6:6" x14ac:dyDescent="0.25">
      <c r="F563" s="2"/>
    </row>
    <row r="564" spans="6:6" x14ac:dyDescent="0.25">
      <c r="F564" s="2"/>
    </row>
    <row r="565" spans="6:6" x14ac:dyDescent="0.25">
      <c r="F565" s="2"/>
    </row>
    <row r="566" spans="6:6" x14ac:dyDescent="0.25">
      <c r="F566" s="2"/>
    </row>
    <row r="567" spans="6:6" x14ac:dyDescent="0.25">
      <c r="F567" s="2"/>
    </row>
    <row r="568" spans="6:6" x14ac:dyDescent="0.25">
      <c r="F568" s="2"/>
    </row>
    <row r="569" spans="6:6" x14ac:dyDescent="0.25">
      <c r="F569" s="2"/>
    </row>
    <row r="570" spans="6:6" x14ac:dyDescent="0.25">
      <c r="F570" s="2"/>
    </row>
    <row r="571" spans="6:6" x14ac:dyDescent="0.25">
      <c r="F571" s="2"/>
    </row>
    <row r="572" spans="6:6" x14ac:dyDescent="0.25">
      <c r="F572" s="2"/>
    </row>
    <row r="573" spans="6:6" x14ac:dyDescent="0.25">
      <c r="F573" s="2"/>
    </row>
    <row r="574" spans="6:6" x14ac:dyDescent="0.25">
      <c r="F574" s="2"/>
    </row>
    <row r="575" spans="6:6" x14ac:dyDescent="0.25">
      <c r="F575" s="2"/>
    </row>
    <row r="576" spans="6:6" x14ac:dyDescent="0.25">
      <c r="F576" s="2"/>
    </row>
    <row r="577" spans="6:6" x14ac:dyDescent="0.25">
      <c r="F577" s="2"/>
    </row>
    <row r="578" spans="6:6" x14ac:dyDescent="0.25">
      <c r="F578" s="2"/>
    </row>
    <row r="579" spans="6:6" x14ac:dyDescent="0.25">
      <c r="F579" s="2"/>
    </row>
    <row r="580" spans="6:6" x14ac:dyDescent="0.25">
      <c r="F580" s="2"/>
    </row>
    <row r="581" spans="6:6" x14ac:dyDescent="0.25">
      <c r="F581" s="2"/>
    </row>
    <row r="582" spans="6:6" x14ac:dyDescent="0.25">
      <c r="F582" s="2"/>
    </row>
    <row r="583" spans="6:6" x14ac:dyDescent="0.25">
      <c r="F583" s="2"/>
    </row>
    <row r="584" spans="6:6" x14ac:dyDescent="0.25">
      <c r="F584" s="2"/>
    </row>
    <row r="585" spans="6:6" x14ac:dyDescent="0.25">
      <c r="F585" s="2"/>
    </row>
    <row r="586" spans="6:6" x14ac:dyDescent="0.25">
      <c r="F586" s="2"/>
    </row>
    <row r="587" spans="6:6" x14ac:dyDescent="0.25">
      <c r="F587" s="2"/>
    </row>
    <row r="588" spans="6:6" x14ac:dyDescent="0.25">
      <c r="F588" s="2"/>
    </row>
    <row r="589" spans="6:6" x14ac:dyDescent="0.25">
      <c r="F589" s="2"/>
    </row>
    <row r="590" spans="6:6" x14ac:dyDescent="0.25">
      <c r="F590" s="2"/>
    </row>
    <row r="591" spans="6:6" x14ac:dyDescent="0.25">
      <c r="F591" s="2"/>
    </row>
    <row r="592" spans="6:6" x14ac:dyDescent="0.25">
      <c r="F592" s="2"/>
    </row>
    <row r="593" spans="6:6" x14ac:dyDescent="0.25">
      <c r="F593" s="2"/>
    </row>
    <row r="594" spans="6:6" x14ac:dyDescent="0.25">
      <c r="F594" s="2"/>
    </row>
    <row r="595" spans="6:6" x14ac:dyDescent="0.25">
      <c r="F595" s="2"/>
    </row>
    <row r="596" spans="6:6" x14ac:dyDescent="0.25">
      <c r="F596" s="2"/>
    </row>
    <row r="597" spans="6:6" x14ac:dyDescent="0.25">
      <c r="F597" s="2"/>
    </row>
    <row r="598" spans="6:6" x14ac:dyDescent="0.25">
      <c r="F598" s="2"/>
    </row>
    <row r="599" spans="6:6" x14ac:dyDescent="0.25">
      <c r="F599" s="2"/>
    </row>
    <row r="600" spans="6:6" x14ac:dyDescent="0.25">
      <c r="F600" s="2"/>
    </row>
    <row r="601" spans="6:6" x14ac:dyDescent="0.25">
      <c r="F601" s="2"/>
    </row>
    <row r="602" spans="6:6" x14ac:dyDescent="0.25">
      <c r="F602" s="2"/>
    </row>
    <row r="603" spans="6:6" x14ac:dyDescent="0.25">
      <c r="F603" s="2"/>
    </row>
    <row r="604" spans="6:6" x14ac:dyDescent="0.25">
      <c r="F604" s="2"/>
    </row>
    <row r="605" spans="6:6" x14ac:dyDescent="0.25">
      <c r="F605" s="2"/>
    </row>
  </sheetData>
  <autoFilter ref="G10:G37" xr:uid="{00000000-0009-0000-0000-000000000000}">
    <filterColumn colId="0">
      <customFilters and="1">
        <customFilter operator="notEqual" val="0"/>
      </customFilters>
    </filterColumn>
  </autoFilter>
  <mergeCells count="5">
    <mergeCell ref="E4:F4"/>
    <mergeCell ref="B5:E5"/>
    <mergeCell ref="B6:E6"/>
    <mergeCell ref="D2:F2"/>
    <mergeCell ref="D3:F3"/>
  </mergeCells>
  <pageMargins left="0.96" right="0.76" top="0.65" bottom="0.36" header="0.47" footer="0.2"/>
  <pageSetup paperSize="9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DDF1A-3F0A-4AE6-94CA-F6E4ABBE45D7}">
  <sheetPr filterMode="1"/>
  <dimension ref="A1:H592"/>
  <sheetViews>
    <sheetView topLeftCell="A4" zoomScaleNormal="100" zoomScaleSheetLayoutView="100" workbookViewId="0">
      <selection activeCell="C33" sqref="C33"/>
    </sheetView>
  </sheetViews>
  <sheetFormatPr defaultRowHeight="13.2" x14ac:dyDescent="0.25"/>
  <cols>
    <col min="1" max="1" width="14.109375" customWidth="1"/>
    <col min="2" max="2" width="47.77734375" customWidth="1"/>
    <col min="3" max="3" width="17.21875" customWidth="1"/>
    <col min="4" max="4" width="17.109375" customWidth="1"/>
    <col min="5" max="5" width="4.77734375" hidden="1" customWidth="1"/>
    <col min="6" max="6" width="10.109375" customWidth="1"/>
  </cols>
  <sheetData>
    <row r="1" spans="1:8" x14ac:dyDescent="0.25">
      <c r="A1" s="31"/>
      <c r="B1" s="31"/>
      <c r="C1" s="31"/>
      <c r="D1" s="31"/>
    </row>
    <row r="2" spans="1:8" x14ac:dyDescent="0.25">
      <c r="A2" s="31"/>
      <c r="B2" s="31"/>
      <c r="C2" s="31"/>
      <c r="D2" s="31"/>
    </row>
    <row r="3" spans="1:8" x14ac:dyDescent="0.25">
      <c r="A3" s="31"/>
      <c r="B3" s="31"/>
      <c r="C3" s="31"/>
      <c r="D3" s="31"/>
    </row>
    <row r="4" spans="1:8" ht="15.6" x14ac:dyDescent="0.3">
      <c r="A4" s="27"/>
      <c r="B4" s="27"/>
      <c r="C4" s="47" t="s">
        <v>20</v>
      </c>
      <c r="D4" s="47"/>
    </row>
    <row r="5" spans="1:8" ht="24" customHeight="1" x14ac:dyDescent="0.3">
      <c r="A5" s="27"/>
      <c r="B5" s="48" t="s">
        <v>35</v>
      </c>
      <c r="C5" s="48"/>
      <c r="D5" s="27"/>
    </row>
    <row r="6" spans="1:8" ht="14.25" customHeight="1" x14ac:dyDescent="0.3">
      <c r="A6" s="27"/>
      <c r="B6" s="49"/>
      <c r="C6" s="50"/>
      <c r="D6" s="27"/>
    </row>
    <row r="7" spans="1:8" ht="14.25" customHeight="1" x14ac:dyDescent="0.3">
      <c r="A7" s="27"/>
      <c r="B7" s="32"/>
      <c r="C7" s="33"/>
      <c r="D7" s="17" t="s">
        <v>27</v>
      </c>
    </row>
    <row r="8" spans="1:8" ht="60.75" customHeight="1" x14ac:dyDescent="0.25">
      <c r="A8" s="6" t="s">
        <v>0</v>
      </c>
      <c r="B8" s="6" t="s">
        <v>1</v>
      </c>
      <c r="C8" s="6" t="s">
        <v>42</v>
      </c>
      <c r="D8" s="6"/>
      <c r="E8" s="1"/>
      <c r="F8" s="1"/>
      <c r="H8" s="13"/>
    </row>
    <row r="9" spans="1:8" ht="15.6" x14ac:dyDescent="0.25">
      <c r="A9" s="6"/>
      <c r="B9" s="7"/>
      <c r="C9" s="6"/>
      <c r="D9" s="6"/>
      <c r="E9" s="1"/>
      <c r="F9" s="1"/>
    </row>
    <row r="10" spans="1:8" ht="19.5" customHeight="1" x14ac:dyDescent="0.25">
      <c r="A10" s="8" t="s">
        <v>25</v>
      </c>
      <c r="B10" s="18" t="s">
        <v>26</v>
      </c>
      <c r="C10" s="35">
        <f>'Лист3 (2)'!E10+'Лист3 (2)'!E26</f>
        <v>38726776.43</v>
      </c>
      <c r="D10" s="35">
        <f>C10/C23*100</f>
        <v>23.494930540425685</v>
      </c>
      <c r="E10" s="1">
        <f t="shared" ref="E10:E19" si="0">SUM(C10:D10)</f>
        <v>38726799.924930543</v>
      </c>
      <c r="F10" s="1"/>
    </row>
    <row r="11" spans="1:8" ht="19.5" customHeight="1" x14ac:dyDescent="0.25">
      <c r="A11" s="8" t="s">
        <v>7</v>
      </c>
      <c r="B11" s="18" t="s">
        <v>2</v>
      </c>
      <c r="C11" s="35">
        <f>'Лист3 (2)'!E11+'Лист3 (2)'!E27</f>
        <v>49707904.620000005</v>
      </c>
      <c r="D11" s="35">
        <f>C11/C23*100</f>
        <v>30.157009542686719</v>
      </c>
      <c r="E11" s="1">
        <f t="shared" si="0"/>
        <v>49707934.777009547</v>
      </c>
      <c r="F11" s="1"/>
    </row>
    <row r="12" spans="1:8" ht="17.25" customHeight="1" x14ac:dyDescent="0.25">
      <c r="A12" s="8" t="s">
        <v>8</v>
      </c>
      <c r="B12" s="18" t="s">
        <v>34</v>
      </c>
      <c r="C12" s="35">
        <f>'Лист3 (2)'!E12+'Лист3 (2)'!E28</f>
        <v>4815966.7300000004</v>
      </c>
      <c r="D12" s="35">
        <f>C12/C23*100</f>
        <v>2.9217718136410102</v>
      </c>
      <c r="E12" s="1">
        <f t="shared" si="0"/>
        <v>4815969.6517718136</v>
      </c>
      <c r="F12" s="1"/>
    </row>
    <row r="13" spans="1:8" ht="20.25" customHeight="1" x14ac:dyDescent="0.25">
      <c r="A13" s="8" t="s">
        <v>9</v>
      </c>
      <c r="B13" s="18" t="s">
        <v>38</v>
      </c>
      <c r="C13" s="35">
        <f>'Лист3 (2)'!E13+'Лист3 (2)'!E29</f>
        <v>21364595.219999999</v>
      </c>
      <c r="D13" s="35">
        <f>C13/C23*100</f>
        <v>12.961566311245146</v>
      </c>
      <c r="E13" s="1">
        <f t="shared" si="0"/>
        <v>21364608.181566309</v>
      </c>
      <c r="F13" s="1"/>
    </row>
    <row r="14" spans="1:8" ht="28.5" hidden="1" customHeight="1" x14ac:dyDescent="0.25">
      <c r="A14" s="8" t="s">
        <v>14</v>
      </c>
      <c r="B14" s="10" t="s">
        <v>17</v>
      </c>
      <c r="C14" s="15">
        <v>571.9</v>
      </c>
      <c r="D14" s="14" t="e">
        <f>C14/#REF!*100</f>
        <v>#REF!</v>
      </c>
      <c r="E14" s="1" t="e">
        <f t="shared" si="0"/>
        <v>#REF!</v>
      </c>
      <c r="F14" s="1"/>
    </row>
    <row r="15" spans="1:8" ht="63.75" hidden="1" customHeight="1" x14ac:dyDescent="0.25">
      <c r="A15" s="8" t="s">
        <v>10</v>
      </c>
      <c r="B15" s="11" t="s">
        <v>18</v>
      </c>
      <c r="C15" s="15">
        <v>2722</v>
      </c>
      <c r="D15" s="14" t="e">
        <f>C15/#REF!*100</f>
        <v>#REF!</v>
      </c>
      <c r="E15" s="1" t="e">
        <f t="shared" si="0"/>
        <v>#REF!</v>
      </c>
      <c r="F15" s="1"/>
    </row>
    <row r="16" spans="1:8" ht="30.75" hidden="1" customHeight="1" x14ac:dyDescent="0.25">
      <c r="A16" s="8" t="s">
        <v>15</v>
      </c>
      <c r="B16" s="10" t="s">
        <v>13</v>
      </c>
      <c r="C16" s="15">
        <v>414.1</v>
      </c>
      <c r="D16" s="14" t="e">
        <f>C16/#REF!*100</f>
        <v>#REF!</v>
      </c>
      <c r="E16" s="1" t="e">
        <f t="shared" si="0"/>
        <v>#REF!</v>
      </c>
      <c r="F16" s="1"/>
    </row>
    <row r="17" spans="1:6" ht="17.25" customHeight="1" x14ac:dyDescent="0.25">
      <c r="A17" s="6">
        <v>4000</v>
      </c>
      <c r="B17" s="18" t="s">
        <v>12</v>
      </c>
      <c r="C17" s="35">
        <f>'Лист3 (2)'!E17+'Лист3 (2)'!E30</f>
        <v>7395203.75</v>
      </c>
      <c r="D17" s="35">
        <f>C17/C23*100</f>
        <v>4.4865546388195874</v>
      </c>
      <c r="E17" s="1">
        <f t="shared" si="0"/>
        <v>7395208.2365546385</v>
      </c>
      <c r="F17" s="1"/>
    </row>
    <row r="18" spans="1:6" ht="19.8" customHeight="1" x14ac:dyDescent="0.25">
      <c r="A18" s="6">
        <v>5000</v>
      </c>
      <c r="B18" s="18" t="s">
        <v>37</v>
      </c>
      <c r="C18" s="35">
        <f>'Лист3 (2)'!E18</f>
        <v>612781.88</v>
      </c>
      <c r="D18" s="35">
        <f>C18/C23*100</f>
        <v>0.37176519799046609</v>
      </c>
      <c r="E18" s="1">
        <f t="shared" si="0"/>
        <v>612782.25176519796</v>
      </c>
      <c r="F18" s="1"/>
    </row>
    <row r="19" spans="1:6" ht="15.6" x14ac:dyDescent="0.25">
      <c r="A19" s="8" t="s">
        <v>11</v>
      </c>
      <c r="B19" s="18" t="s">
        <v>36</v>
      </c>
      <c r="C19" s="35">
        <f>'Лист3 (2)'!E19+'Лист3 (2)'!E32</f>
        <v>30831929.280000001</v>
      </c>
      <c r="D19" s="35">
        <f>C19/C23*100</f>
        <v>18.705250052771223</v>
      </c>
      <c r="E19" s="1">
        <f t="shared" si="0"/>
        <v>30831947.985250056</v>
      </c>
      <c r="F19" s="1"/>
    </row>
    <row r="20" spans="1:6" ht="15.6" x14ac:dyDescent="0.3">
      <c r="A20" s="9">
        <v>7000</v>
      </c>
      <c r="B20" s="42" t="s">
        <v>22</v>
      </c>
      <c r="C20" s="21">
        <f>'Лист3 (2)'!E20+'Лист3 (2)'!E33</f>
        <v>4893971.12</v>
      </c>
      <c r="D20" s="35">
        <f>C20/C23*100</f>
        <v>2.9690958590133625</v>
      </c>
      <c r="E20" s="1"/>
      <c r="F20" s="1"/>
    </row>
    <row r="21" spans="1:6" ht="15.6" x14ac:dyDescent="0.3">
      <c r="A21" s="9">
        <v>8000</v>
      </c>
      <c r="B21" s="22" t="s">
        <v>33</v>
      </c>
      <c r="C21" s="15">
        <f>'Лист3 (2)'!E21</f>
        <v>151100</v>
      </c>
      <c r="D21" s="35">
        <f>C21/C23*100</f>
        <v>9.1670010569436924E-2</v>
      </c>
      <c r="E21" s="1"/>
      <c r="F21" s="1"/>
    </row>
    <row r="22" spans="1:6" ht="19.2" customHeight="1" x14ac:dyDescent="0.3">
      <c r="A22" s="9">
        <v>9000</v>
      </c>
      <c r="B22" s="37" t="s">
        <v>32</v>
      </c>
      <c r="C22" s="43">
        <f>'Лист3 (2)'!E23+'Лист3 (2)'!E35</f>
        <v>6330121.7699999996</v>
      </c>
      <c r="D22" s="35">
        <f>C22/C23*100</f>
        <v>3.8403860328373445</v>
      </c>
      <c r="E22" s="1"/>
      <c r="F22" s="1"/>
    </row>
    <row r="23" spans="1:6" ht="19.5" customHeight="1" x14ac:dyDescent="0.3">
      <c r="A23" s="4"/>
      <c r="B23" s="23"/>
      <c r="C23" s="39">
        <f>C10+C11+C12+C13+C17+C18+C19+C20+C21+C22</f>
        <v>164830350.80000004</v>
      </c>
      <c r="D23" s="46">
        <f>D10+D11+D12+D13+D17+D18+D19+D20+D21+D22</f>
        <v>99.999999999999972</v>
      </c>
      <c r="E23" s="1">
        <f>SUM(C23:D23)</f>
        <v>164830450.80000004</v>
      </c>
      <c r="F23" s="1"/>
    </row>
    <row r="24" spans="1:6" ht="15.6" hidden="1" x14ac:dyDescent="0.3">
      <c r="A24" s="9">
        <v>5000</v>
      </c>
      <c r="B24" s="22" t="s">
        <v>19</v>
      </c>
      <c r="C24" s="36"/>
      <c r="D24" s="29" t="e">
        <f>C24/#REF!*100</f>
        <v>#REF!</v>
      </c>
      <c r="E24" s="1"/>
      <c r="F24" s="1"/>
    </row>
    <row r="25" spans="1:6" ht="15.6" x14ac:dyDescent="0.3">
      <c r="A25" s="27"/>
      <c r="B25" s="27"/>
      <c r="C25" s="27"/>
      <c r="D25" s="34"/>
      <c r="E25" s="1"/>
    </row>
    <row r="26" spans="1:6" ht="15.6" x14ac:dyDescent="0.3">
      <c r="A26" s="27"/>
      <c r="B26" s="27"/>
      <c r="C26" s="27"/>
      <c r="D26" s="34"/>
      <c r="E26" s="1"/>
    </row>
    <row r="27" spans="1:6" ht="15.6" x14ac:dyDescent="0.3">
      <c r="A27" s="52" t="s">
        <v>30</v>
      </c>
      <c r="B27" s="52"/>
      <c r="C27" s="52" t="s">
        <v>31</v>
      </c>
      <c r="D27" s="52"/>
      <c r="E27" s="1"/>
    </row>
    <row r="28" spans="1:6" ht="15.6" x14ac:dyDescent="0.3">
      <c r="A28" s="27"/>
      <c r="B28" s="27"/>
      <c r="C28" s="27"/>
      <c r="D28" s="34"/>
      <c r="E28" s="1"/>
    </row>
    <row r="29" spans="1:6" x14ac:dyDescent="0.25">
      <c r="D29" s="2"/>
      <c r="E29" s="1"/>
    </row>
    <row r="30" spans="1:6" x14ac:dyDescent="0.25">
      <c r="D30" s="2"/>
      <c r="E30" s="1"/>
    </row>
    <row r="31" spans="1:6" x14ac:dyDescent="0.25">
      <c r="D31" s="2"/>
      <c r="E31" s="1"/>
    </row>
    <row r="32" spans="1:6" x14ac:dyDescent="0.25">
      <c r="D32" s="2"/>
      <c r="E32" s="1"/>
    </row>
    <row r="33" spans="4:5" x14ac:dyDescent="0.25">
      <c r="D33" s="2"/>
      <c r="E33" s="1"/>
    </row>
    <row r="34" spans="4:5" x14ac:dyDescent="0.25">
      <c r="D34" s="2"/>
      <c r="E34" s="1"/>
    </row>
    <row r="35" spans="4:5" x14ac:dyDescent="0.25">
      <c r="D35" s="2"/>
      <c r="E35" s="1"/>
    </row>
    <row r="36" spans="4:5" x14ac:dyDescent="0.25">
      <c r="D36" s="2"/>
      <c r="E36" s="1"/>
    </row>
    <row r="37" spans="4:5" x14ac:dyDescent="0.25">
      <c r="D37" s="2"/>
      <c r="E37" s="1"/>
    </row>
    <row r="38" spans="4:5" x14ac:dyDescent="0.25">
      <c r="D38" s="2"/>
      <c r="E38" s="1"/>
    </row>
    <row r="39" spans="4:5" x14ac:dyDescent="0.25">
      <c r="D39" s="2"/>
      <c r="E39" s="1"/>
    </row>
    <row r="40" spans="4:5" x14ac:dyDescent="0.25">
      <c r="D40" s="2"/>
      <c r="E40" s="1"/>
    </row>
    <row r="41" spans="4:5" x14ac:dyDescent="0.25">
      <c r="D41" s="2"/>
      <c r="E41" s="1"/>
    </row>
    <row r="42" spans="4:5" x14ac:dyDescent="0.25">
      <c r="D42" s="2"/>
      <c r="E42" s="1"/>
    </row>
    <row r="43" spans="4:5" x14ac:dyDescent="0.25">
      <c r="D43" s="2"/>
    </row>
    <row r="44" spans="4:5" x14ac:dyDescent="0.25">
      <c r="D44" s="2"/>
    </row>
    <row r="45" spans="4:5" x14ac:dyDescent="0.25">
      <c r="D45" s="2"/>
    </row>
    <row r="46" spans="4:5" x14ac:dyDescent="0.25">
      <c r="D46" s="2"/>
    </row>
    <row r="47" spans="4:5" x14ac:dyDescent="0.25">
      <c r="D47" s="2"/>
    </row>
    <row r="48" spans="4:5" x14ac:dyDescent="0.25">
      <c r="D48" s="2"/>
    </row>
    <row r="49" spans="4:4" x14ac:dyDescent="0.25">
      <c r="D49" s="2"/>
    </row>
    <row r="50" spans="4:4" x14ac:dyDescent="0.25">
      <c r="D50" s="2"/>
    </row>
    <row r="51" spans="4:4" x14ac:dyDescent="0.25">
      <c r="D51" s="2"/>
    </row>
    <row r="52" spans="4:4" x14ac:dyDescent="0.25">
      <c r="D52" s="2"/>
    </row>
    <row r="53" spans="4:4" x14ac:dyDescent="0.25">
      <c r="D53" s="2"/>
    </row>
    <row r="54" spans="4:4" x14ac:dyDescent="0.25">
      <c r="D54" s="2"/>
    </row>
    <row r="55" spans="4:4" x14ac:dyDescent="0.25">
      <c r="D55" s="2"/>
    </row>
    <row r="56" spans="4:4" x14ac:dyDescent="0.25">
      <c r="D56" s="2"/>
    </row>
    <row r="57" spans="4:4" x14ac:dyDescent="0.25">
      <c r="D57" s="2"/>
    </row>
    <row r="58" spans="4:4" x14ac:dyDescent="0.25">
      <c r="D58" s="2"/>
    </row>
    <row r="59" spans="4:4" x14ac:dyDescent="0.25">
      <c r="D59" s="2"/>
    </row>
    <row r="60" spans="4:4" x14ac:dyDescent="0.25">
      <c r="D60" s="2"/>
    </row>
    <row r="61" spans="4:4" x14ac:dyDescent="0.25">
      <c r="D61" s="2"/>
    </row>
    <row r="62" spans="4:4" x14ac:dyDescent="0.25">
      <c r="D62" s="2"/>
    </row>
    <row r="63" spans="4:4" x14ac:dyDescent="0.25">
      <c r="D63" s="2"/>
    </row>
    <row r="64" spans="4:4" x14ac:dyDescent="0.25">
      <c r="D64" s="2"/>
    </row>
    <row r="65" spans="4:4" x14ac:dyDescent="0.25">
      <c r="D65" s="2"/>
    </row>
    <row r="66" spans="4:4" x14ac:dyDescent="0.25">
      <c r="D66" s="2"/>
    </row>
    <row r="67" spans="4:4" x14ac:dyDescent="0.25">
      <c r="D67" s="2"/>
    </row>
    <row r="68" spans="4:4" x14ac:dyDescent="0.25">
      <c r="D68" s="2"/>
    </row>
    <row r="69" spans="4:4" x14ac:dyDescent="0.25">
      <c r="D69" s="2"/>
    </row>
    <row r="70" spans="4:4" x14ac:dyDescent="0.25">
      <c r="D70" s="2"/>
    </row>
    <row r="71" spans="4:4" x14ac:dyDescent="0.25">
      <c r="D71" s="2"/>
    </row>
    <row r="72" spans="4:4" x14ac:dyDescent="0.25">
      <c r="D72" s="2"/>
    </row>
    <row r="73" spans="4:4" x14ac:dyDescent="0.25">
      <c r="D73" s="2"/>
    </row>
    <row r="74" spans="4:4" x14ac:dyDescent="0.25">
      <c r="D74" s="2"/>
    </row>
    <row r="75" spans="4:4" x14ac:dyDescent="0.25">
      <c r="D75" s="2"/>
    </row>
    <row r="76" spans="4:4" x14ac:dyDescent="0.25">
      <c r="D76" s="2"/>
    </row>
    <row r="77" spans="4:4" x14ac:dyDescent="0.25">
      <c r="D77" s="2"/>
    </row>
    <row r="78" spans="4:4" x14ac:dyDescent="0.25">
      <c r="D78" s="2"/>
    </row>
    <row r="79" spans="4:4" x14ac:dyDescent="0.25">
      <c r="D79" s="2"/>
    </row>
    <row r="80" spans="4:4" x14ac:dyDescent="0.25">
      <c r="D80" s="2"/>
    </row>
    <row r="81" spans="4:4" x14ac:dyDescent="0.25">
      <c r="D81" s="2"/>
    </row>
    <row r="82" spans="4:4" x14ac:dyDescent="0.25">
      <c r="D82" s="2"/>
    </row>
    <row r="83" spans="4:4" x14ac:dyDescent="0.25">
      <c r="D83" s="2"/>
    </row>
    <row r="84" spans="4:4" x14ac:dyDescent="0.25">
      <c r="D84" s="2"/>
    </row>
    <row r="85" spans="4:4" x14ac:dyDescent="0.25">
      <c r="D85" s="2"/>
    </row>
    <row r="86" spans="4:4" x14ac:dyDescent="0.25">
      <c r="D86" s="2"/>
    </row>
    <row r="87" spans="4:4" x14ac:dyDescent="0.25">
      <c r="D87" s="2"/>
    </row>
    <row r="88" spans="4:4" x14ac:dyDescent="0.25">
      <c r="D88" s="2"/>
    </row>
    <row r="89" spans="4:4" x14ac:dyDescent="0.25">
      <c r="D89" s="2"/>
    </row>
    <row r="90" spans="4:4" x14ac:dyDescent="0.25">
      <c r="D90" s="2"/>
    </row>
    <row r="91" spans="4:4" x14ac:dyDescent="0.25">
      <c r="D91" s="2"/>
    </row>
    <row r="92" spans="4:4" x14ac:dyDescent="0.25">
      <c r="D92" s="2"/>
    </row>
    <row r="93" spans="4:4" x14ac:dyDescent="0.25">
      <c r="D93" s="2"/>
    </row>
    <row r="94" spans="4:4" x14ac:dyDescent="0.25">
      <c r="D94" s="2"/>
    </row>
    <row r="95" spans="4:4" x14ac:dyDescent="0.25">
      <c r="D95" s="2"/>
    </row>
    <row r="96" spans="4:4" x14ac:dyDescent="0.25">
      <c r="D96" s="2"/>
    </row>
    <row r="97" spans="4:4" x14ac:dyDescent="0.25">
      <c r="D97" s="2"/>
    </row>
    <row r="98" spans="4:4" x14ac:dyDescent="0.25">
      <c r="D98" s="2"/>
    </row>
    <row r="99" spans="4:4" x14ac:dyDescent="0.25">
      <c r="D99" s="2"/>
    </row>
    <row r="100" spans="4:4" x14ac:dyDescent="0.25">
      <c r="D100" s="2"/>
    </row>
    <row r="101" spans="4:4" x14ac:dyDescent="0.25">
      <c r="D101" s="2"/>
    </row>
    <row r="102" spans="4:4" x14ac:dyDescent="0.25">
      <c r="D102" s="2"/>
    </row>
    <row r="103" spans="4:4" x14ac:dyDescent="0.25">
      <c r="D103" s="2"/>
    </row>
    <row r="104" spans="4:4" x14ac:dyDescent="0.25">
      <c r="D104" s="2"/>
    </row>
    <row r="105" spans="4:4" x14ac:dyDescent="0.25">
      <c r="D105" s="2"/>
    </row>
    <row r="106" spans="4:4" x14ac:dyDescent="0.25">
      <c r="D106" s="2"/>
    </row>
    <row r="107" spans="4:4" x14ac:dyDescent="0.25">
      <c r="D107" s="2"/>
    </row>
    <row r="108" spans="4:4" x14ac:dyDescent="0.25">
      <c r="D108" s="2"/>
    </row>
    <row r="109" spans="4:4" x14ac:dyDescent="0.25">
      <c r="D109" s="2"/>
    </row>
    <row r="110" spans="4:4" x14ac:dyDescent="0.25">
      <c r="D110" s="2"/>
    </row>
    <row r="111" spans="4:4" x14ac:dyDescent="0.25">
      <c r="D111" s="2"/>
    </row>
    <row r="112" spans="4:4" x14ac:dyDescent="0.25">
      <c r="D112" s="2"/>
    </row>
    <row r="113" spans="4:4" x14ac:dyDescent="0.25">
      <c r="D113" s="2"/>
    </row>
    <row r="114" spans="4:4" x14ac:dyDescent="0.25">
      <c r="D114" s="2"/>
    </row>
    <row r="115" spans="4:4" x14ac:dyDescent="0.25">
      <c r="D115" s="2"/>
    </row>
    <row r="116" spans="4:4" x14ac:dyDescent="0.25">
      <c r="D116" s="2"/>
    </row>
    <row r="117" spans="4:4" x14ac:dyDescent="0.25">
      <c r="D117" s="2"/>
    </row>
    <row r="118" spans="4:4" x14ac:dyDescent="0.25">
      <c r="D118" s="2"/>
    </row>
    <row r="119" spans="4:4" x14ac:dyDescent="0.25">
      <c r="D119" s="2"/>
    </row>
    <row r="120" spans="4:4" x14ac:dyDescent="0.25">
      <c r="D120" s="2"/>
    </row>
    <row r="121" spans="4:4" x14ac:dyDescent="0.25">
      <c r="D121" s="2"/>
    </row>
    <row r="122" spans="4:4" x14ac:dyDescent="0.25">
      <c r="D122" s="2"/>
    </row>
    <row r="123" spans="4:4" x14ac:dyDescent="0.25">
      <c r="D123" s="2"/>
    </row>
    <row r="124" spans="4:4" x14ac:dyDescent="0.25">
      <c r="D124" s="2"/>
    </row>
    <row r="125" spans="4:4" x14ac:dyDescent="0.25">
      <c r="D125" s="2"/>
    </row>
    <row r="126" spans="4:4" x14ac:dyDescent="0.25">
      <c r="D126" s="2"/>
    </row>
    <row r="127" spans="4:4" x14ac:dyDescent="0.25">
      <c r="D127" s="2"/>
    </row>
    <row r="128" spans="4:4" x14ac:dyDescent="0.25">
      <c r="D128" s="2"/>
    </row>
    <row r="129" spans="4:4" x14ac:dyDescent="0.25">
      <c r="D129" s="2"/>
    </row>
    <row r="130" spans="4:4" x14ac:dyDescent="0.25">
      <c r="D130" s="2"/>
    </row>
    <row r="131" spans="4:4" x14ac:dyDescent="0.25">
      <c r="D131" s="2"/>
    </row>
    <row r="132" spans="4:4" x14ac:dyDescent="0.25">
      <c r="D132" s="2"/>
    </row>
    <row r="133" spans="4:4" x14ac:dyDescent="0.25">
      <c r="D133" s="2"/>
    </row>
    <row r="134" spans="4:4" x14ac:dyDescent="0.25">
      <c r="D134" s="2"/>
    </row>
    <row r="135" spans="4:4" x14ac:dyDescent="0.25">
      <c r="D135" s="2"/>
    </row>
    <row r="136" spans="4:4" x14ac:dyDescent="0.25">
      <c r="D136" s="2"/>
    </row>
    <row r="137" spans="4:4" x14ac:dyDescent="0.25">
      <c r="D137" s="2"/>
    </row>
    <row r="138" spans="4:4" x14ac:dyDescent="0.25">
      <c r="D138" s="2"/>
    </row>
    <row r="139" spans="4:4" x14ac:dyDescent="0.25">
      <c r="D139" s="2"/>
    </row>
    <row r="140" spans="4:4" x14ac:dyDescent="0.25">
      <c r="D140" s="2"/>
    </row>
    <row r="141" spans="4:4" x14ac:dyDescent="0.25">
      <c r="D141" s="2"/>
    </row>
    <row r="142" spans="4:4" x14ac:dyDescent="0.25">
      <c r="D142" s="2"/>
    </row>
    <row r="143" spans="4:4" x14ac:dyDescent="0.25">
      <c r="D143" s="2"/>
    </row>
    <row r="144" spans="4:4" x14ac:dyDescent="0.25">
      <c r="D144" s="2"/>
    </row>
    <row r="145" spans="4:4" x14ac:dyDescent="0.25">
      <c r="D145" s="2"/>
    </row>
    <row r="146" spans="4:4" x14ac:dyDescent="0.25">
      <c r="D146" s="2"/>
    </row>
    <row r="147" spans="4:4" x14ac:dyDescent="0.25">
      <c r="D147" s="2"/>
    </row>
    <row r="148" spans="4:4" x14ac:dyDescent="0.25">
      <c r="D148" s="2"/>
    </row>
    <row r="149" spans="4:4" x14ac:dyDescent="0.25">
      <c r="D149" s="2"/>
    </row>
    <row r="150" spans="4:4" x14ac:dyDescent="0.25">
      <c r="D150" s="2"/>
    </row>
    <row r="151" spans="4:4" x14ac:dyDescent="0.25">
      <c r="D151" s="2"/>
    </row>
    <row r="152" spans="4:4" x14ac:dyDescent="0.25">
      <c r="D152" s="2"/>
    </row>
    <row r="153" spans="4:4" x14ac:dyDescent="0.25">
      <c r="D153" s="2"/>
    </row>
    <row r="154" spans="4:4" x14ac:dyDescent="0.25">
      <c r="D154" s="2"/>
    </row>
    <row r="155" spans="4:4" x14ac:dyDescent="0.25">
      <c r="D155" s="2"/>
    </row>
    <row r="156" spans="4:4" x14ac:dyDescent="0.25">
      <c r="D156" s="2"/>
    </row>
    <row r="157" spans="4:4" x14ac:dyDescent="0.25">
      <c r="D157" s="2"/>
    </row>
    <row r="158" spans="4:4" x14ac:dyDescent="0.25">
      <c r="D158" s="2"/>
    </row>
    <row r="159" spans="4:4" x14ac:dyDescent="0.25">
      <c r="D159" s="2"/>
    </row>
    <row r="160" spans="4:4" x14ac:dyDescent="0.25">
      <c r="D160" s="2"/>
    </row>
    <row r="161" spans="4:4" x14ac:dyDescent="0.25">
      <c r="D161" s="2"/>
    </row>
    <row r="162" spans="4:4" x14ac:dyDescent="0.25">
      <c r="D162" s="2"/>
    </row>
    <row r="163" spans="4:4" x14ac:dyDescent="0.25">
      <c r="D163" s="2"/>
    </row>
    <row r="164" spans="4:4" x14ac:dyDescent="0.25">
      <c r="D164" s="2"/>
    </row>
    <row r="165" spans="4:4" x14ac:dyDescent="0.25">
      <c r="D165" s="2"/>
    </row>
    <row r="166" spans="4:4" x14ac:dyDescent="0.25">
      <c r="D166" s="2"/>
    </row>
    <row r="167" spans="4:4" x14ac:dyDescent="0.25">
      <c r="D167" s="2"/>
    </row>
    <row r="168" spans="4:4" x14ac:dyDescent="0.25">
      <c r="D168" s="2"/>
    </row>
    <row r="169" spans="4:4" x14ac:dyDescent="0.25">
      <c r="D169" s="2"/>
    </row>
    <row r="170" spans="4:4" x14ac:dyDescent="0.25">
      <c r="D170" s="2"/>
    </row>
    <row r="171" spans="4:4" x14ac:dyDescent="0.25">
      <c r="D171" s="2"/>
    </row>
    <row r="172" spans="4:4" x14ac:dyDescent="0.25">
      <c r="D172" s="2"/>
    </row>
    <row r="173" spans="4:4" x14ac:dyDescent="0.25">
      <c r="D173" s="2"/>
    </row>
    <row r="174" spans="4:4" x14ac:dyDescent="0.25">
      <c r="D174" s="2"/>
    </row>
    <row r="175" spans="4:4" x14ac:dyDescent="0.25">
      <c r="D175" s="2"/>
    </row>
    <row r="176" spans="4:4" x14ac:dyDescent="0.25">
      <c r="D176" s="2"/>
    </row>
    <row r="177" spans="4:4" x14ac:dyDescent="0.25">
      <c r="D177" s="2"/>
    </row>
    <row r="178" spans="4:4" x14ac:dyDescent="0.25">
      <c r="D178" s="2"/>
    </row>
    <row r="179" spans="4:4" x14ac:dyDescent="0.25">
      <c r="D179" s="2"/>
    </row>
    <row r="180" spans="4:4" x14ac:dyDescent="0.25">
      <c r="D180" s="2"/>
    </row>
    <row r="181" spans="4:4" x14ac:dyDescent="0.25">
      <c r="D181" s="2"/>
    </row>
    <row r="182" spans="4:4" x14ac:dyDescent="0.25">
      <c r="D182" s="2"/>
    </row>
    <row r="183" spans="4:4" x14ac:dyDescent="0.25">
      <c r="D183" s="2"/>
    </row>
    <row r="184" spans="4:4" x14ac:dyDescent="0.25">
      <c r="D184" s="2"/>
    </row>
    <row r="185" spans="4:4" x14ac:dyDescent="0.25">
      <c r="D185" s="2"/>
    </row>
    <row r="186" spans="4:4" x14ac:dyDescent="0.25">
      <c r="D186" s="2"/>
    </row>
    <row r="187" spans="4:4" x14ac:dyDescent="0.25">
      <c r="D187" s="2"/>
    </row>
    <row r="188" spans="4:4" x14ac:dyDescent="0.25">
      <c r="D188" s="2"/>
    </row>
    <row r="189" spans="4:4" x14ac:dyDescent="0.25">
      <c r="D189" s="2"/>
    </row>
    <row r="190" spans="4:4" x14ac:dyDescent="0.25">
      <c r="D190" s="2"/>
    </row>
    <row r="191" spans="4:4" x14ac:dyDescent="0.25">
      <c r="D191" s="2"/>
    </row>
    <row r="192" spans="4:4" x14ac:dyDescent="0.25">
      <c r="D192" s="2"/>
    </row>
    <row r="193" spans="4:4" x14ac:dyDescent="0.25">
      <c r="D193" s="2"/>
    </row>
    <row r="194" spans="4:4" x14ac:dyDescent="0.25">
      <c r="D194" s="2"/>
    </row>
    <row r="195" spans="4:4" x14ac:dyDescent="0.25">
      <c r="D195" s="2"/>
    </row>
    <row r="196" spans="4:4" x14ac:dyDescent="0.25">
      <c r="D196" s="2"/>
    </row>
    <row r="197" spans="4:4" x14ac:dyDescent="0.25">
      <c r="D197" s="2"/>
    </row>
    <row r="198" spans="4:4" x14ac:dyDescent="0.25">
      <c r="D198" s="2"/>
    </row>
    <row r="199" spans="4:4" x14ac:dyDescent="0.25">
      <c r="D199" s="2"/>
    </row>
    <row r="200" spans="4:4" x14ac:dyDescent="0.25">
      <c r="D200" s="2"/>
    </row>
    <row r="201" spans="4:4" x14ac:dyDescent="0.25">
      <c r="D201" s="2"/>
    </row>
    <row r="202" spans="4:4" x14ac:dyDescent="0.25">
      <c r="D202" s="2"/>
    </row>
    <row r="203" spans="4:4" x14ac:dyDescent="0.25">
      <c r="D203" s="2"/>
    </row>
    <row r="204" spans="4:4" x14ac:dyDescent="0.25">
      <c r="D204" s="2"/>
    </row>
    <row r="205" spans="4:4" x14ac:dyDescent="0.25">
      <c r="D205" s="2"/>
    </row>
    <row r="206" spans="4:4" x14ac:dyDescent="0.25">
      <c r="D206" s="2"/>
    </row>
    <row r="207" spans="4:4" x14ac:dyDescent="0.25">
      <c r="D207" s="2"/>
    </row>
    <row r="208" spans="4:4" x14ac:dyDescent="0.25">
      <c r="D208" s="2"/>
    </row>
    <row r="209" spans="4:4" x14ac:dyDescent="0.25">
      <c r="D209" s="2"/>
    </row>
    <row r="210" spans="4:4" x14ac:dyDescent="0.25">
      <c r="D210" s="2"/>
    </row>
    <row r="211" spans="4:4" x14ac:dyDescent="0.25">
      <c r="D211" s="2"/>
    </row>
    <row r="212" spans="4:4" x14ac:dyDescent="0.25">
      <c r="D212" s="2"/>
    </row>
    <row r="213" spans="4:4" x14ac:dyDescent="0.25">
      <c r="D213" s="2"/>
    </row>
    <row r="214" spans="4:4" x14ac:dyDescent="0.25">
      <c r="D214" s="2"/>
    </row>
    <row r="215" spans="4:4" x14ac:dyDescent="0.25">
      <c r="D215" s="2"/>
    </row>
    <row r="216" spans="4:4" x14ac:dyDescent="0.25">
      <c r="D216" s="2"/>
    </row>
    <row r="217" spans="4:4" x14ac:dyDescent="0.25">
      <c r="D217" s="2"/>
    </row>
    <row r="218" spans="4:4" x14ac:dyDescent="0.25">
      <c r="D218" s="2"/>
    </row>
    <row r="219" spans="4:4" x14ac:dyDescent="0.25">
      <c r="D219" s="2"/>
    </row>
    <row r="220" spans="4:4" x14ac:dyDescent="0.25">
      <c r="D220" s="2"/>
    </row>
    <row r="221" spans="4:4" x14ac:dyDescent="0.25">
      <c r="D221" s="2"/>
    </row>
    <row r="222" spans="4:4" x14ac:dyDescent="0.25">
      <c r="D222" s="2"/>
    </row>
    <row r="223" spans="4:4" x14ac:dyDescent="0.25">
      <c r="D223" s="2"/>
    </row>
    <row r="224" spans="4:4" x14ac:dyDescent="0.25">
      <c r="D224" s="2"/>
    </row>
    <row r="225" spans="4:4" x14ac:dyDescent="0.25">
      <c r="D225" s="2"/>
    </row>
    <row r="226" spans="4:4" x14ac:dyDescent="0.25">
      <c r="D226" s="2"/>
    </row>
    <row r="227" spans="4:4" x14ac:dyDescent="0.25">
      <c r="D227" s="2"/>
    </row>
    <row r="228" spans="4:4" x14ac:dyDescent="0.25">
      <c r="D228" s="2"/>
    </row>
    <row r="229" spans="4:4" x14ac:dyDescent="0.25">
      <c r="D229" s="2"/>
    </row>
    <row r="230" spans="4:4" x14ac:dyDescent="0.25">
      <c r="D230" s="2"/>
    </row>
    <row r="231" spans="4:4" x14ac:dyDescent="0.25">
      <c r="D231" s="2"/>
    </row>
    <row r="232" spans="4:4" x14ac:dyDescent="0.25">
      <c r="D232" s="2"/>
    </row>
    <row r="233" spans="4:4" x14ac:dyDescent="0.25">
      <c r="D233" s="2"/>
    </row>
    <row r="234" spans="4:4" x14ac:dyDescent="0.25">
      <c r="D234" s="2"/>
    </row>
    <row r="235" spans="4:4" x14ac:dyDescent="0.25">
      <c r="D235" s="2"/>
    </row>
    <row r="236" spans="4:4" x14ac:dyDescent="0.25">
      <c r="D236" s="2"/>
    </row>
    <row r="237" spans="4:4" x14ac:dyDescent="0.25">
      <c r="D237" s="2"/>
    </row>
    <row r="238" spans="4:4" x14ac:dyDescent="0.25">
      <c r="D238" s="2"/>
    </row>
    <row r="239" spans="4:4" x14ac:dyDescent="0.25">
      <c r="D239" s="2"/>
    </row>
    <row r="240" spans="4:4" x14ac:dyDescent="0.25">
      <c r="D240" s="2"/>
    </row>
    <row r="241" spans="4:4" x14ac:dyDescent="0.25">
      <c r="D241" s="2"/>
    </row>
    <row r="242" spans="4:4" x14ac:dyDescent="0.25">
      <c r="D242" s="2"/>
    </row>
    <row r="243" spans="4:4" x14ac:dyDescent="0.25">
      <c r="D243" s="2"/>
    </row>
    <row r="244" spans="4:4" x14ac:dyDescent="0.25">
      <c r="D244" s="2"/>
    </row>
    <row r="245" spans="4:4" x14ac:dyDescent="0.25">
      <c r="D245" s="2"/>
    </row>
    <row r="246" spans="4:4" x14ac:dyDescent="0.25">
      <c r="D246" s="2"/>
    </row>
    <row r="247" spans="4:4" x14ac:dyDescent="0.25">
      <c r="D247" s="2"/>
    </row>
    <row r="248" spans="4:4" x14ac:dyDescent="0.25">
      <c r="D248" s="2"/>
    </row>
    <row r="249" spans="4:4" x14ac:dyDescent="0.25">
      <c r="D249" s="2"/>
    </row>
    <row r="250" spans="4:4" x14ac:dyDescent="0.25">
      <c r="D250" s="2"/>
    </row>
    <row r="251" spans="4:4" x14ac:dyDescent="0.25">
      <c r="D251" s="2"/>
    </row>
    <row r="252" spans="4:4" x14ac:dyDescent="0.25">
      <c r="D252" s="2"/>
    </row>
    <row r="253" spans="4:4" x14ac:dyDescent="0.25">
      <c r="D253" s="2"/>
    </row>
    <row r="254" spans="4:4" x14ac:dyDescent="0.25">
      <c r="D254" s="2"/>
    </row>
    <row r="255" spans="4:4" x14ac:dyDescent="0.25">
      <c r="D255" s="2"/>
    </row>
    <row r="256" spans="4:4" x14ac:dyDescent="0.25">
      <c r="D256" s="2"/>
    </row>
    <row r="257" spans="4:4" x14ac:dyDescent="0.25">
      <c r="D257" s="2"/>
    </row>
    <row r="258" spans="4:4" x14ac:dyDescent="0.25">
      <c r="D258" s="2"/>
    </row>
    <row r="259" spans="4:4" x14ac:dyDescent="0.25">
      <c r="D259" s="2"/>
    </row>
    <row r="260" spans="4:4" x14ac:dyDescent="0.25">
      <c r="D260" s="2"/>
    </row>
    <row r="261" spans="4:4" x14ac:dyDescent="0.25">
      <c r="D261" s="2"/>
    </row>
    <row r="262" spans="4:4" x14ac:dyDescent="0.25">
      <c r="D262" s="2"/>
    </row>
    <row r="263" spans="4:4" x14ac:dyDescent="0.25">
      <c r="D263" s="2"/>
    </row>
    <row r="264" spans="4:4" x14ac:dyDescent="0.25">
      <c r="D264" s="2"/>
    </row>
    <row r="265" spans="4:4" x14ac:dyDescent="0.25">
      <c r="D265" s="2"/>
    </row>
    <row r="266" spans="4:4" x14ac:dyDescent="0.25">
      <c r="D266" s="2"/>
    </row>
    <row r="267" spans="4:4" x14ac:dyDescent="0.25">
      <c r="D267" s="2"/>
    </row>
    <row r="268" spans="4:4" x14ac:dyDescent="0.25">
      <c r="D268" s="2"/>
    </row>
    <row r="269" spans="4:4" x14ac:dyDescent="0.25">
      <c r="D269" s="2"/>
    </row>
    <row r="270" spans="4:4" x14ac:dyDescent="0.25">
      <c r="D270" s="2"/>
    </row>
    <row r="271" spans="4:4" x14ac:dyDescent="0.25">
      <c r="D271" s="2"/>
    </row>
    <row r="272" spans="4:4" x14ac:dyDescent="0.25">
      <c r="D272" s="2"/>
    </row>
    <row r="273" spans="4:4" x14ac:dyDescent="0.25">
      <c r="D273" s="2"/>
    </row>
    <row r="274" spans="4:4" x14ac:dyDescent="0.25">
      <c r="D274" s="2"/>
    </row>
    <row r="275" spans="4:4" x14ac:dyDescent="0.25">
      <c r="D275" s="2"/>
    </row>
    <row r="276" spans="4:4" x14ac:dyDescent="0.25">
      <c r="D276" s="2"/>
    </row>
    <row r="277" spans="4:4" x14ac:dyDescent="0.25">
      <c r="D277" s="2"/>
    </row>
    <row r="278" spans="4:4" x14ac:dyDescent="0.25">
      <c r="D278" s="2"/>
    </row>
    <row r="279" spans="4:4" x14ac:dyDescent="0.25">
      <c r="D279" s="2"/>
    </row>
    <row r="280" spans="4:4" x14ac:dyDescent="0.25">
      <c r="D280" s="2"/>
    </row>
    <row r="281" spans="4:4" x14ac:dyDescent="0.25">
      <c r="D281" s="2"/>
    </row>
    <row r="282" spans="4:4" x14ac:dyDescent="0.25">
      <c r="D282" s="2"/>
    </row>
    <row r="283" spans="4:4" x14ac:dyDescent="0.25">
      <c r="D283" s="2"/>
    </row>
    <row r="284" spans="4:4" x14ac:dyDescent="0.25">
      <c r="D284" s="2"/>
    </row>
    <row r="285" spans="4:4" x14ac:dyDescent="0.25">
      <c r="D285" s="2"/>
    </row>
    <row r="286" spans="4:4" x14ac:dyDescent="0.25">
      <c r="D286" s="2"/>
    </row>
    <row r="287" spans="4:4" x14ac:dyDescent="0.25">
      <c r="D287" s="2"/>
    </row>
    <row r="288" spans="4:4" x14ac:dyDescent="0.25">
      <c r="D288" s="2"/>
    </row>
    <row r="289" spans="4:4" x14ac:dyDescent="0.25">
      <c r="D289" s="2"/>
    </row>
    <row r="290" spans="4:4" x14ac:dyDescent="0.25">
      <c r="D290" s="2"/>
    </row>
    <row r="291" spans="4:4" x14ac:dyDescent="0.25">
      <c r="D291" s="2"/>
    </row>
    <row r="292" spans="4:4" x14ac:dyDescent="0.25">
      <c r="D292" s="2"/>
    </row>
    <row r="293" spans="4:4" x14ac:dyDescent="0.25">
      <c r="D293" s="2"/>
    </row>
    <row r="294" spans="4:4" x14ac:dyDescent="0.25">
      <c r="D294" s="2"/>
    </row>
    <row r="295" spans="4:4" x14ac:dyDescent="0.25">
      <c r="D295" s="2"/>
    </row>
    <row r="296" spans="4:4" x14ac:dyDescent="0.25">
      <c r="D296" s="2"/>
    </row>
    <row r="297" spans="4:4" x14ac:dyDescent="0.25">
      <c r="D297" s="2"/>
    </row>
    <row r="298" spans="4:4" x14ac:dyDescent="0.25">
      <c r="D298" s="2"/>
    </row>
    <row r="299" spans="4:4" x14ac:dyDescent="0.25">
      <c r="D299" s="2"/>
    </row>
    <row r="300" spans="4:4" x14ac:dyDescent="0.25">
      <c r="D300" s="2"/>
    </row>
    <row r="301" spans="4:4" x14ac:dyDescent="0.25">
      <c r="D301" s="2"/>
    </row>
    <row r="302" spans="4:4" x14ac:dyDescent="0.25">
      <c r="D302" s="2"/>
    </row>
    <row r="303" spans="4:4" x14ac:dyDescent="0.25">
      <c r="D303" s="2"/>
    </row>
    <row r="304" spans="4:4" x14ac:dyDescent="0.25">
      <c r="D304" s="2"/>
    </row>
    <row r="305" spans="4:4" x14ac:dyDescent="0.25">
      <c r="D305" s="2"/>
    </row>
    <row r="306" spans="4:4" x14ac:dyDescent="0.25">
      <c r="D306" s="2"/>
    </row>
    <row r="307" spans="4:4" x14ac:dyDescent="0.25">
      <c r="D307" s="2"/>
    </row>
    <row r="308" spans="4:4" x14ac:dyDescent="0.25">
      <c r="D308" s="2"/>
    </row>
    <row r="309" spans="4:4" x14ac:dyDescent="0.25">
      <c r="D309" s="2"/>
    </row>
    <row r="310" spans="4:4" x14ac:dyDescent="0.25">
      <c r="D310" s="2"/>
    </row>
    <row r="311" spans="4:4" x14ac:dyDescent="0.25">
      <c r="D311" s="2"/>
    </row>
    <row r="312" spans="4:4" x14ac:dyDescent="0.25">
      <c r="D312" s="2"/>
    </row>
    <row r="313" spans="4:4" x14ac:dyDescent="0.25">
      <c r="D313" s="2"/>
    </row>
    <row r="314" spans="4:4" x14ac:dyDescent="0.25">
      <c r="D314" s="2"/>
    </row>
    <row r="315" spans="4:4" x14ac:dyDescent="0.25">
      <c r="D315" s="2"/>
    </row>
    <row r="316" spans="4:4" x14ac:dyDescent="0.25">
      <c r="D316" s="2"/>
    </row>
    <row r="317" spans="4:4" x14ac:dyDescent="0.25">
      <c r="D317" s="2"/>
    </row>
    <row r="318" spans="4:4" x14ac:dyDescent="0.25">
      <c r="D318" s="2"/>
    </row>
    <row r="319" spans="4:4" x14ac:dyDescent="0.25">
      <c r="D319" s="2"/>
    </row>
    <row r="320" spans="4:4" x14ac:dyDescent="0.25">
      <c r="D320" s="2"/>
    </row>
    <row r="321" spans="4:4" x14ac:dyDescent="0.25">
      <c r="D321" s="2"/>
    </row>
    <row r="322" spans="4:4" x14ac:dyDescent="0.25">
      <c r="D322" s="2"/>
    </row>
    <row r="323" spans="4:4" x14ac:dyDescent="0.25">
      <c r="D323" s="2"/>
    </row>
    <row r="324" spans="4:4" x14ac:dyDescent="0.25">
      <c r="D324" s="2"/>
    </row>
    <row r="325" spans="4:4" x14ac:dyDescent="0.25">
      <c r="D325" s="2"/>
    </row>
    <row r="326" spans="4:4" x14ac:dyDescent="0.25">
      <c r="D326" s="2"/>
    </row>
    <row r="327" spans="4:4" x14ac:dyDescent="0.25">
      <c r="D327" s="2"/>
    </row>
    <row r="328" spans="4:4" x14ac:dyDescent="0.25">
      <c r="D328" s="2"/>
    </row>
    <row r="329" spans="4:4" x14ac:dyDescent="0.25">
      <c r="D329" s="2"/>
    </row>
    <row r="330" spans="4:4" x14ac:dyDescent="0.25">
      <c r="D330" s="2"/>
    </row>
    <row r="331" spans="4:4" x14ac:dyDescent="0.25">
      <c r="D331" s="2"/>
    </row>
    <row r="332" spans="4:4" x14ac:dyDescent="0.25">
      <c r="D332" s="2"/>
    </row>
    <row r="333" spans="4:4" x14ac:dyDescent="0.25">
      <c r="D333" s="2"/>
    </row>
    <row r="334" spans="4:4" x14ac:dyDescent="0.25">
      <c r="D334" s="2"/>
    </row>
    <row r="335" spans="4:4" x14ac:dyDescent="0.25">
      <c r="D335" s="2"/>
    </row>
    <row r="336" spans="4:4" x14ac:dyDescent="0.25">
      <c r="D336" s="2"/>
    </row>
    <row r="337" spans="4:4" x14ac:dyDescent="0.25">
      <c r="D337" s="2"/>
    </row>
    <row r="338" spans="4:4" x14ac:dyDescent="0.25">
      <c r="D338" s="2"/>
    </row>
    <row r="339" spans="4:4" x14ac:dyDescent="0.25">
      <c r="D339" s="2"/>
    </row>
    <row r="340" spans="4:4" x14ac:dyDescent="0.25">
      <c r="D340" s="2"/>
    </row>
    <row r="341" spans="4:4" x14ac:dyDescent="0.25">
      <c r="D341" s="2"/>
    </row>
    <row r="342" spans="4:4" x14ac:dyDescent="0.25">
      <c r="D342" s="2"/>
    </row>
    <row r="343" spans="4:4" x14ac:dyDescent="0.25">
      <c r="D343" s="2"/>
    </row>
    <row r="344" spans="4:4" x14ac:dyDescent="0.25">
      <c r="D344" s="2"/>
    </row>
    <row r="345" spans="4:4" x14ac:dyDescent="0.25">
      <c r="D345" s="2"/>
    </row>
    <row r="346" spans="4:4" x14ac:dyDescent="0.25">
      <c r="D346" s="2"/>
    </row>
    <row r="347" spans="4:4" x14ac:dyDescent="0.25">
      <c r="D347" s="2"/>
    </row>
    <row r="348" spans="4:4" x14ac:dyDescent="0.25">
      <c r="D348" s="2"/>
    </row>
    <row r="349" spans="4:4" x14ac:dyDescent="0.25">
      <c r="D349" s="2"/>
    </row>
    <row r="350" spans="4:4" x14ac:dyDescent="0.25">
      <c r="D350" s="2"/>
    </row>
    <row r="351" spans="4:4" x14ac:dyDescent="0.25">
      <c r="D351" s="2"/>
    </row>
    <row r="352" spans="4:4" x14ac:dyDescent="0.25">
      <c r="D352" s="2"/>
    </row>
    <row r="353" spans="4:4" x14ac:dyDescent="0.25">
      <c r="D353" s="2"/>
    </row>
    <row r="354" spans="4:4" x14ac:dyDescent="0.25">
      <c r="D354" s="2"/>
    </row>
    <row r="355" spans="4:4" x14ac:dyDescent="0.25">
      <c r="D355" s="2"/>
    </row>
    <row r="356" spans="4:4" x14ac:dyDescent="0.25">
      <c r="D356" s="2"/>
    </row>
    <row r="357" spans="4:4" x14ac:dyDescent="0.25">
      <c r="D357" s="2"/>
    </row>
    <row r="358" spans="4:4" x14ac:dyDescent="0.25">
      <c r="D358" s="2"/>
    </row>
    <row r="359" spans="4:4" x14ac:dyDescent="0.25">
      <c r="D359" s="2"/>
    </row>
    <row r="360" spans="4:4" x14ac:dyDescent="0.25">
      <c r="D360" s="2"/>
    </row>
    <row r="361" spans="4:4" x14ac:dyDescent="0.25">
      <c r="D361" s="2"/>
    </row>
    <row r="362" spans="4:4" x14ac:dyDescent="0.25">
      <c r="D362" s="2"/>
    </row>
    <row r="363" spans="4:4" x14ac:dyDescent="0.25">
      <c r="D363" s="2"/>
    </row>
    <row r="364" spans="4:4" x14ac:dyDescent="0.25">
      <c r="D364" s="2"/>
    </row>
    <row r="365" spans="4:4" x14ac:dyDescent="0.25">
      <c r="D365" s="2"/>
    </row>
    <row r="366" spans="4:4" x14ac:dyDescent="0.25">
      <c r="D366" s="2"/>
    </row>
    <row r="367" spans="4:4" x14ac:dyDescent="0.25">
      <c r="D367" s="2"/>
    </row>
    <row r="368" spans="4:4" x14ac:dyDescent="0.25">
      <c r="D368" s="2"/>
    </row>
    <row r="369" spans="4:4" x14ac:dyDescent="0.25">
      <c r="D369" s="2"/>
    </row>
    <row r="370" spans="4:4" x14ac:dyDescent="0.25">
      <c r="D370" s="2"/>
    </row>
    <row r="371" spans="4:4" x14ac:dyDescent="0.25">
      <c r="D371" s="2"/>
    </row>
    <row r="372" spans="4:4" x14ac:dyDescent="0.25">
      <c r="D372" s="2"/>
    </row>
    <row r="373" spans="4:4" x14ac:dyDescent="0.25">
      <c r="D373" s="2"/>
    </row>
    <row r="374" spans="4:4" x14ac:dyDescent="0.25">
      <c r="D374" s="2"/>
    </row>
    <row r="375" spans="4:4" x14ac:dyDescent="0.25">
      <c r="D375" s="2"/>
    </row>
    <row r="376" spans="4:4" x14ac:dyDescent="0.25">
      <c r="D376" s="2"/>
    </row>
    <row r="377" spans="4:4" x14ac:dyDescent="0.25">
      <c r="D377" s="2"/>
    </row>
    <row r="378" spans="4:4" x14ac:dyDescent="0.25">
      <c r="D378" s="2"/>
    </row>
    <row r="379" spans="4:4" x14ac:dyDescent="0.25">
      <c r="D379" s="2"/>
    </row>
    <row r="380" spans="4:4" x14ac:dyDescent="0.25">
      <c r="D380" s="2"/>
    </row>
    <row r="381" spans="4:4" x14ac:dyDescent="0.25">
      <c r="D381" s="2"/>
    </row>
    <row r="382" spans="4:4" x14ac:dyDescent="0.25">
      <c r="D382" s="2"/>
    </row>
    <row r="383" spans="4:4" x14ac:dyDescent="0.25">
      <c r="D383" s="2"/>
    </row>
    <row r="384" spans="4:4" x14ac:dyDescent="0.25">
      <c r="D384" s="2"/>
    </row>
    <row r="385" spans="4:4" x14ac:dyDescent="0.25">
      <c r="D385" s="2"/>
    </row>
    <row r="386" spans="4:4" x14ac:dyDescent="0.25">
      <c r="D386" s="2"/>
    </row>
    <row r="387" spans="4:4" x14ac:dyDescent="0.25">
      <c r="D387" s="2"/>
    </row>
    <row r="388" spans="4:4" x14ac:dyDescent="0.25">
      <c r="D388" s="2"/>
    </row>
    <row r="389" spans="4:4" x14ac:dyDescent="0.25">
      <c r="D389" s="2"/>
    </row>
    <row r="390" spans="4:4" x14ac:dyDescent="0.25">
      <c r="D390" s="2"/>
    </row>
    <row r="391" spans="4:4" x14ac:dyDescent="0.25">
      <c r="D391" s="2"/>
    </row>
    <row r="392" spans="4:4" x14ac:dyDescent="0.25">
      <c r="D392" s="2"/>
    </row>
    <row r="393" spans="4:4" x14ac:dyDescent="0.25">
      <c r="D393" s="2"/>
    </row>
    <row r="394" spans="4:4" x14ac:dyDescent="0.25">
      <c r="D394" s="2"/>
    </row>
    <row r="395" spans="4:4" x14ac:dyDescent="0.25">
      <c r="D395" s="2"/>
    </row>
    <row r="396" spans="4:4" x14ac:dyDescent="0.25">
      <c r="D396" s="2"/>
    </row>
    <row r="397" spans="4:4" x14ac:dyDescent="0.25">
      <c r="D397" s="2"/>
    </row>
    <row r="398" spans="4:4" x14ac:dyDescent="0.25">
      <c r="D398" s="2"/>
    </row>
    <row r="399" spans="4:4" x14ac:dyDescent="0.25">
      <c r="D399" s="2"/>
    </row>
    <row r="400" spans="4:4" x14ac:dyDescent="0.25">
      <c r="D400" s="2"/>
    </row>
    <row r="401" spans="4:4" x14ac:dyDescent="0.25">
      <c r="D401" s="2"/>
    </row>
    <row r="402" spans="4:4" x14ac:dyDescent="0.25">
      <c r="D402" s="2"/>
    </row>
    <row r="403" spans="4:4" x14ac:dyDescent="0.25">
      <c r="D403" s="2"/>
    </row>
    <row r="404" spans="4:4" x14ac:dyDescent="0.25">
      <c r="D404" s="2"/>
    </row>
    <row r="405" spans="4:4" x14ac:dyDescent="0.25">
      <c r="D405" s="2"/>
    </row>
    <row r="406" spans="4:4" x14ac:dyDescent="0.25">
      <c r="D406" s="2"/>
    </row>
    <row r="407" spans="4:4" x14ac:dyDescent="0.25">
      <c r="D407" s="2"/>
    </row>
    <row r="408" spans="4:4" x14ac:dyDescent="0.25">
      <c r="D408" s="2"/>
    </row>
    <row r="409" spans="4:4" x14ac:dyDescent="0.25">
      <c r="D409" s="2"/>
    </row>
    <row r="410" spans="4:4" x14ac:dyDescent="0.25">
      <c r="D410" s="2"/>
    </row>
    <row r="411" spans="4:4" x14ac:dyDescent="0.25">
      <c r="D411" s="2"/>
    </row>
    <row r="412" spans="4:4" x14ac:dyDescent="0.25">
      <c r="D412" s="2"/>
    </row>
    <row r="413" spans="4:4" x14ac:dyDescent="0.25">
      <c r="D413" s="2"/>
    </row>
    <row r="414" spans="4:4" x14ac:dyDescent="0.25">
      <c r="D414" s="2"/>
    </row>
    <row r="415" spans="4:4" x14ac:dyDescent="0.25">
      <c r="D415" s="2"/>
    </row>
    <row r="416" spans="4:4" x14ac:dyDescent="0.25">
      <c r="D416" s="2"/>
    </row>
    <row r="417" spans="4:4" x14ac:dyDescent="0.25">
      <c r="D417" s="2"/>
    </row>
    <row r="418" spans="4:4" x14ac:dyDescent="0.25">
      <c r="D418" s="2"/>
    </row>
    <row r="419" spans="4:4" x14ac:dyDescent="0.25">
      <c r="D419" s="2"/>
    </row>
    <row r="420" spans="4:4" x14ac:dyDescent="0.25">
      <c r="D420" s="2"/>
    </row>
    <row r="421" spans="4:4" x14ac:dyDescent="0.25">
      <c r="D421" s="2"/>
    </row>
    <row r="422" spans="4:4" x14ac:dyDescent="0.25">
      <c r="D422" s="2"/>
    </row>
    <row r="423" spans="4:4" x14ac:dyDescent="0.25">
      <c r="D423" s="2"/>
    </row>
    <row r="424" spans="4:4" x14ac:dyDescent="0.25">
      <c r="D424" s="2"/>
    </row>
    <row r="425" spans="4:4" x14ac:dyDescent="0.25">
      <c r="D425" s="2"/>
    </row>
    <row r="426" spans="4:4" x14ac:dyDescent="0.25">
      <c r="D426" s="2"/>
    </row>
    <row r="427" spans="4:4" x14ac:dyDescent="0.25">
      <c r="D427" s="2"/>
    </row>
    <row r="428" spans="4:4" x14ac:dyDescent="0.25">
      <c r="D428" s="2"/>
    </row>
    <row r="429" spans="4:4" x14ac:dyDescent="0.25">
      <c r="D429" s="2"/>
    </row>
    <row r="430" spans="4:4" x14ac:dyDescent="0.25">
      <c r="D430" s="2"/>
    </row>
    <row r="431" spans="4:4" x14ac:dyDescent="0.25">
      <c r="D431" s="2"/>
    </row>
    <row r="432" spans="4:4" x14ac:dyDescent="0.25">
      <c r="D432" s="2"/>
    </row>
    <row r="433" spans="4:4" x14ac:dyDescent="0.25">
      <c r="D433" s="2"/>
    </row>
    <row r="434" spans="4:4" x14ac:dyDescent="0.25">
      <c r="D434" s="2"/>
    </row>
    <row r="435" spans="4:4" x14ac:dyDescent="0.25">
      <c r="D435" s="2"/>
    </row>
    <row r="436" spans="4:4" x14ac:dyDescent="0.25">
      <c r="D436" s="2"/>
    </row>
    <row r="437" spans="4:4" x14ac:dyDescent="0.25">
      <c r="D437" s="2"/>
    </row>
    <row r="438" spans="4:4" x14ac:dyDescent="0.25">
      <c r="D438" s="2"/>
    </row>
    <row r="439" spans="4:4" x14ac:dyDescent="0.25">
      <c r="D439" s="2"/>
    </row>
    <row r="440" spans="4:4" x14ac:dyDescent="0.25">
      <c r="D440" s="2"/>
    </row>
    <row r="441" spans="4:4" x14ac:dyDescent="0.25">
      <c r="D441" s="2"/>
    </row>
    <row r="442" spans="4:4" x14ac:dyDescent="0.25">
      <c r="D442" s="2"/>
    </row>
    <row r="443" spans="4:4" x14ac:dyDescent="0.25">
      <c r="D443" s="2"/>
    </row>
    <row r="444" spans="4:4" x14ac:dyDescent="0.25">
      <c r="D444" s="2"/>
    </row>
    <row r="445" spans="4:4" x14ac:dyDescent="0.25">
      <c r="D445" s="2"/>
    </row>
    <row r="446" spans="4:4" x14ac:dyDescent="0.25">
      <c r="D446" s="2"/>
    </row>
    <row r="447" spans="4:4" x14ac:dyDescent="0.25">
      <c r="D447" s="2"/>
    </row>
    <row r="448" spans="4:4" x14ac:dyDescent="0.25">
      <c r="D448" s="2"/>
    </row>
    <row r="449" spans="4:4" x14ac:dyDescent="0.25">
      <c r="D449" s="2"/>
    </row>
    <row r="450" spans="4:4" x14ac:dyDescent="0.25">
      <c r="D450" s="2"/>
    </row>
    <row r="451" spans="4:4" x14ac:dyDescent="0.25">
      <c r="D451" s="2"/>
    </row>
    <row r="452" spans="4:4" x14ac:dyDescent="0.25">
      <c r="D452" s="2"/>
    </row>
    <row r="453" spans="4:4" x14ac:dyDescent="0.25">
      <c r="D453" s="2"/>
    </row>
    <row r="454" spans="4:4" x14ac:dyDescent="0.25">
      <c r="D454" s="2"/>
    </row>
    <row r="455" spans="4:4" x14ac:dyDescent="0.25">
      <c r="D455" s="2"/>
    </row>
    <row r="456" spans="4:4" x14ac:dyDescent="0.25">
      <c r="D456" s="2"/>
    </row>
    <row r="457" spans="4:4" x14ac:dyDescent="0.25">
      <c r="D457" s="2"/>
    </row>
    <row r="458" spans="4:4" x14ac:dyDescent="0.25">
      <c r="D458" s="2"/>
    </row>
    <row r="459" spans="4:4" x14ac:dyDescent="0.25">
      <c r="D459" s="2"/>
    </row>
    <row r="460" spans="4:4" x14ac:dyDescent="0.25">
      <c r="D460" s="2"/>
    </row>
    <row r="461" spans="4:4" x14ac:dyDescent="0.25">
      <c r="D461" s="2"/>
    </row>
    <row r="462" spans="4:4" x14ac:dyDescent="0.25">
      <c r="D462" s="2"/>
    </row>
    <row r="463" spans="4:4" x14ac:dyDescent="0.25">
      <c r="D463" s="2"/>
    </row>
    <row r="464" spans="4:4" x14ac:dyDescent="0.25">
      <c r="D464" s="2"/>
    </row>
    <row r="465" spans="4:4" x14ac:dyDescent="0.25">
      <c r="D465" s="2"/>
    </row>
    <row r="466" spans="4:4" x14ac:dyDescent="0.25">
      <c r="D466" s="2"/>
    </row>
    <row r="467" spans="4:4" x14ac:dyDescent="0.25">
      <c r="D467" s="2"/>
    </row>
    <row r="468" spans="4:4" x14ac:dyDescent="0.25">
      <c r="D468" s="2"/>
    </row>
    <row r="469" spans="4:4" x14ac:dyDescent="0.25">
      <c r="D469" s="2"/>
    </row>
    <row r="470" spans="4:4" x14ac:dyDescent="0.25">
      <c r="D470" s="2"/>
    </row>
    <row r="471" spans="4:4" x14ac:dyDescent="0.25">
      <c r="D471" s="2"/>
    </row>
    <row r="472" spans="4:4" x14ac:dyDescent="0.25">
      <c r="D472" s="2"/>
    </row>
    <row r="473" spans="4:4" x14ac:dyDescent="0.25">
      <c r="D473" s="2"/>
    </row>
    <row r="474" spans="4:4" x14ac:dyDescent="0.25">
      <c r="D474" s="2"/>
    </row>
    <row r="475" spans="4:4" x14ac:dyDescent="0.25">
      <c r="D475" s="2"/>
    </row>
    <row r="476" spans="4:4" x14ac:dyDescent="0.25">
      <c r="D476" s="2"/>
    </row>
    <row r="477" spans="4:4" x14ac:dyDescent="0.25">
      <c r="D477" s="2"/>
    </row>
    <row r="478" spans="4:4" x14ac:dyDescent="0.25">
      <c r="D478" s="2"/>
    </row>
    <row r="479" spans="4:4" x14ac:dyDescent="0.25">
      <c r="D479" s="2"/>
    </row>
    <row r="480" spans="4:4" x14ac:dyDescent="0.25">
      <c r="D480" s="2"/>
    </row>
    <row r="481" spans="4:4" x14ac:dyDescent="0.25">
      <c r="D481" s="2"/>
    </row>
    <row r="482" spans="4:4" x14ac:dyDescent="0.25">
      <c r="D482" s="2"/>
    </row>
    <row r="483" spans="4:4" x14ac:dyDescent="0.25">
      <c r="D483" s="2"/>
    </row>
    <row r="484" spans="4:4" x14ac:dyDescent="0.25">
      <c r="D484" s="2"/>
    </row>
    <row r="485" spans="4:4" x14ac:dyDescent="0.25">
      <c r="D485" s="2"/>
    </row>
    <row r="486" spans="4:4" x14ac:dyDescent="0.25">
      <c r="D486" s="2"/>
    </row>
    <row r="487" spans="4:4" x14ac:dyDescent="0.25">
      <c r="D487" s="2"/>
    </row>
    <row r="488" spans="4:4" x14ac:dyDescent="0.25">
      <c r="D488" s="2"/>
    </row>
    <row r="489" spans="4:4" x14ac:dyDescent="0.25">
      <c r="D489" s="2"/>
    </row>
    <row r="490" spans="4:4" x14ac:dyDescent="0.25">
      <c r="D490" s="2"/>
    </row>
    <row r="491" spans="4:4" x14ac:dyDescent="0.25">
      <c r="D491" s="2"/>
    </row>
    <row r="492" spans="4:4" x14ac:dyDescent="0.25">
      <c r="D492" s="2"/>
    </row>
    <row r="493" spans="4:4" x14ac:dyDescent="0.25">
      <c r="D493" s="2"/>
    </row>
    <row r="494" spans="4:4" x14ac:dyDescent="0.25">
      <c r="D494" s="2"/>
    </row>
    <row r="495" spans="4:4" x14ac:dyDescent="0.25">
      <c r="D495" s="2"/>
    </row>
    <row r="496" spans="4:4" x14ac:dyDescent="0.25">
      <c r="D496" s="2"/>
    </row>
    <row r="497" spans="4:4" x14ac:dyDescent="0.25">
      <c r="D497" s="2"/>
    </row>
    <row r="498" spans="4:4" x14ac:dyDescent="0.25">
      <c r="D498" s="2"/>
    </row>
    <row r="499" spans="4:4" x14ac:dyDescent="0.25">
      <c r="D499" s="2"/>
    </row>
    <row r="500" spans="4:4" x14ac:dyDescent="0.25">
      <c r="D500" s="2"/>
    </row>
    <row r="501" spans="4:4" x14ac:dyDescent="0.25">
      <c r="D501" s="2"/>
    </row>
    <row r="502" spans="4:4" x14ac:dyDescent="0.25">
      <c r="D502" s="2"/>
    </row>
    <row r="503" spans="4:4" x14ac:dyDescent="0.25">
      <c r="D503" s="2"/>
    </row>
    <row r="504" spans="4:4" x14ac:dyDescent="0.25">
      <c r="D504" s="2"/>
    </row>
    <row r="505" spans="4:4" x14ac:dyDescent="0.25">
      <c r="D505" s="2"/>
    </row>
    <row r="506" spans="4:4" x14ac:dyDescent="0.25">
      <c r="D506" s="2"/>
    </row>
    <row r="507" spans="4:4" x14ac:dyDescent="0.25">
      <c r="D507" s="2"/>
    </row>
    <row r="508" spans="4:4" x14ac:dyDescent="0.25">
      <c r="D508" s="2"/>
    </row>
    <row r="509" spans="4:4" x14ac:dyDescent="0.25">
      <c r="D509" s="2"/>
    </row>
    <row r="510" spans="4:4" x14ac:dyDescent="0.25">
      <c r="D510" s="2"/>
    </row>
    <row r="511" spans="4:4" x14ac:dyDescent="0.25">
      <c r="D511" s="2"/>
    </row>
    <row r="512" spans="4:4" x14ac:dyDescent="0.25">
      <c r="D512" s="2"/>
    </row>
    <row r="513" spans="4:4" x14ac:dyDescent="0.25">
      <c r="D513" s="2"/>
    </row>
    <row r="514" spans="4:4" x14ac:dyDescent="0.25">
      <c r="D514" s="2"/>
    </row>
    <row r="515" spans="4:4" x14ac:dyDescent="0.25">
      <c r="D515" s="2"/>
    </row>
    <row r="516" spans="4:4" x14ac:dyDescent="0.25">
      <c r="D516" s="2"/>
    </row>
    <row r="517" spans="4:4" x14ac:dyDescent="0.25">
      <c r="D517" s="2"/>
    </row>
    <row r="518" spans="4:4" x14ac:dyDescent="0.25">
      <c r="D518" s="2"/>
    </row>
    <row r="519" spans="4:4" x14ac:dyDescent="0.25">
      <c r="D519" s="2"/>
    </row>
    <row r="520" spans="4:4" x14ac:dyDescent="0.25">
      <c r="D520" s="2"/>
    </row>
    <row r="521" spans="4:4" x14ac:dyDescent="0.25">
      <c r="D521" s="2"/>
    </row>
    <row r="522" spans="4:4" x14ac:dyDescent="0.25">
      <c r="D522" s="2"/>
    </row>
    <row r="523" spans="4:4" x14ac:dyDescent="0.25">
      <c r="D523" s="2"/>
    </row>
    <row r="524" spans="4:4" x14ac:dyDescent="0.25">
      <c r="D524" s="2"/>
    </row>
    <row r="525" spans="4:4" x14ac:dyDescent="0.25">
      <c r="D525" s="2"/>
    </row>
    <row r="526" spans="4:4" x14ac:dyDescent="0.25">
      <c r="D526" s="2"/>
    </row>
    <row r="527" spans="4:4" x14ac:dyDescent="0.25">
      <c r="D527" s="2"/>
    </row>
    <row r="528" spans="4:4" x14ac:dyDescent="0.25">
      <c r="D528" s="2"/>
    </row>
    <row r="529" spans="4:4" x14ac:dyDescent="0.25">
      <c r="D529" s="2"/>
    </row>
    <row r="530" spans="4:4" x14ac:dyDescent="0.25">
      <c r="D530" s="2"/>
    </row>
    <row r="531" spans="4:4" x14ac:dyDescent="0.25">
      <c r="D531" s="2"/>
    </row>
    <row r="532" spans="4:4" x14ac:dyDescent="0.25">
      <c r="D532" s="2"/>
    </row>
    <row r="533" spans="4:4" x14ac:dyDescent="0.25">
      <c r="D533" s="2"/>
    </row>
    <row r="534" spans="4:4" x14ac:dyDescent="0.25">
      <c r="D534" s="2"/>
    </row>
    <row r="535" spans="4:4" x14ac:dyDescent="0.25">
      <c r="D535" s="2"/>
    </row>
    <row r="536" spans="4:4" x14ac:dyDescent="0.25">
      <c r="D536" s="2"/>
    </row>
    <row r="537" spans="4:4" x14ac:dyDescent="0.25">
      <c r="D537" s="2"/>
    </row>
    <row r="538" spans="4:4" x14ac:dyDescent="0.25">
      <c r="D538" s="2"/>
    </row>
    <row r="539" spans="4:4" x14ac:dyDescent="0.25">
      <c r="D539" s="2"/>
    </row>
    <row r="540" spans="4:4" x14ac:dyDescent="0.25">
      <c r="D540" s="2"/>
    </row>
    <row r="541" spans="4:4" x14ac:dyDescent="0.25">
      <c r="D541" s="2"/>
    </row>
    <row r="542" spans="4:4" x14ac:dyDescent="0.25">
      <c r="D542" s="2"/>
    </row>
    <row r="543" spans="4:4" x14ac:dyDescent="0.25">
      <c r="D543" s="2"/>
    </row>
    <row r="544" spans="4:4" x14ac:dyDescent="0.25">
      <c r="D544" s="2"/>
    </row>
    <row r="545" spans="4:4" x14ac:dyDescent="0.25">
      <c r="D545" s="2"/>
    </row>
    <row r="546" spans="4:4" x14ac:dyDescent="0.25">
      <c r="D546" s="2"/>
    </row>
    <row r="547" spans="4:4" x14ac:dyDescent="0.25">
      <c r="D547" s="2"/>
    </row>
    <row r="548" spans="4:4" x14ac:dyDescent="0.25">
      <c r="D548" s="2"/>
    </row>
    <row r="549" spans="4:4" x14ac:dyDescent="0.25">
      <c r="D549" s="2"/>
    </row>
    <row r="550" spans="4:4" x14ac:dyDescent="0.25">
      <c r="D550" s="2"/>
    </row>
    <row r="551" spans="4:4" x14ac:dyDescent="0.25">
      <c r="D551" s="2"/>
    </row>
    <row r="552" spans="4:4" x14ac:dyDescent="0.25">
      <c r="D552" s="2"/>
    </row>
    <row r="553" spans="4:4" x14ac:dyDescent="0.25">
      <c r="D553" s="2"/>
    </row>
    <row r="554" spans="4:4" x14ac:dyDescent="0.25">
      <c r="D554" s="2"/>
    </row>
    <row r="555" spans="4:4" x14ac:dyDescent="0.25">
      <c r="D555" s="2"/>
    </row>
    <row r="556" spans="4:4" x14ac:dyDescent="0.25">
      <c r="D556" s="2"/>
    </row>
    <row r="557" spans="4:4" x14ac:dyDescent="0.25">
      <c r="D557" s="2"/>
    </row>
    <row r="558" spans="4:4" x14ac:dyDescent="0.25">
      <c r="D558" s="2"/>
    </row>
    <row r="559" spans="4:4" x14ac:dyDescent="0.25">
      <c r="D559" s="2"/>
    </row>
    <row r="560" spans="4:4" x14ac:dyDescent="0.25">
      <c r="D560" s="2"/>
    </row>
    <row r="561" spans="4:4" x14ac:dyDescent="0.25">
      <c r="D561" s="2"/>
    </row>
    <row r="562" spans="4:4" x14ac:dyDescent="0.25">
      <c r="D562" s="2"/>
    </row>
    <row r="563" spans="4:4" x14ac:dyDescent="0.25">
      <c r="D563" s="2"/>
    </row>
    <row r="564" spans="4:4" x14ac:dyDescent="0.25">
      <c r="D564" s="2"/>
    </row>
    <row r="565" spans="4:4" x14ac:dyDescent="0.25">
      <c r="D565" s="2"/>
    </row>
    <row r="566" spans="4:4" x14ac:dyDescent="0.25">
      <c r="D566" s="2"/>
    </row>
    <row r="567" spans="4:4" x14ac:dyDescent="0.25">
      <c r="D567" s="2"/>
    </row>
    <row r="568" spans="4:4" x14ac:dyDescent="0.25">
      <c r="D568" s="2"/>
    </row>
    <row r="569" spans="4:4" x14ac:dyDescent="0.25">
      <c r="D569" s="2"/>
    </row>
    <row r="570" spans="4:4" x14ac:dyDescent="0.25">
      <c r="D570" s="2"/>
    </row>
    <row r="571" spans="4:4" x14ac:dyDescent="0.25">
      <c r="D571" s="2"/>
    </row>
    <row r="572" spans="4:4" x14ac:dyDescent="0.25">
      <c r="D572" s="2"/>
    </row>
    <row r="573" spans="4:4" x14ac:dyDescent="0.25">
      <c r="D573" s="2"/>
    </row>
    <row r="574" spans="4:4" x14ac:dyDescent="0.25">
      <c r="D574" s="2"/>
    </row>
    <row r="575" spans="4:4" x14ac:dyDescent="0.25">
      <c r="D575" s="2"/>
    </row>
    <row r="576" spans="4:4" x14ac:dyDescent="0.25">
      <c r="D576" s="2"/>
    </row>
    <row r="577" spans="4:4" x14ac:dyDescent="0.25">
      <c r="D577" s="2"/>
    </row>
    <row r="578" spans="4:4" x14ac:dyDescent="0.25">
      <c r="D578" s="2"/>
    </row>
    <row r="579" spans="4:4" x14ac:dyDescent="0.25">
      <c r="D579" s="2"/>
    </row>
    <row r="580" spans="4:4" x14ac:dyDescent="0.25">
      <c r="D580" s="2"/>
    </row>
    <row r="581" spans="4:4" x14ac:dyDescent="0.25">
      <c r="D581" s="2"/>
    </row>
    <row r="582" spans="4:4" x14ac:dyDescent="0.25">
      <c r="D582" s="2"/>
    </row>
    <row r="583" spans="4:4" x14ac:dyDescent="0.25">
      <c r="D583" s="2"/>
    </row>
    <row r="584" spans="4:4" x14ac:dyDescent="0.25">
      <c r="D584" s="2"/>
    </row>
    <row r="585" spans="4:4" x14ac:dyDescent="0.25">
      <c r="D585" s="2"/>
    </row>
    <row r="586" spans="4:4" x14ac:dyDescent="0.25">
      <c r="D586" s="2"/>
    </row>
    <row r="587" spans="4:4" x14ac:dyDescent="0.25">
      <c r="D587" s="2"/>
    </row>
    <row r="588" spans="4:4" x14ac:dyDescent="0.25">
      <c r="D588" s="2"/>
    </row>
    <row r="589" spans="4:4" x14ac:dyDescent="0.25">
      <c r="D589" s="2"/>
    </row>
    <row r="590" spans="4:4" x14ac:dyDescent="0.25">
      <c r="D590" s="2"/>
    </row>
    <row r="591" spans="4:4" x14ac:dyDescent="0.25">
      <c r="D591" s="2"/>
    </row>
    <row r="592" spans="4:4" x14ac:dyDescent="0.25">
      <c r="D592" s="2"/>
    </row>
  </sheetData>
  <autoFilter ref="E10:E24" xr:uid="{00000000-0009-0000-0000-000000000000}">
    <filterColumn colId="0">
      <customFilters and="1">
        <customFilter operator="notEqual" val="0"/>
      </customFilters>
    </filterColumn>
  </autoFilter>
  <mergeCells count="5">
    <mergeCell ref="C4:D4"/>
    <mergeCell ref="B5:C5"/>
    <mergeCell ref="B6:C6"/>
    <mergeCell ref="A27:B27"/>
    <mergeCell ref="C27:D27"/>
  </mergeCells>
  <pageMargins left="0.96" right="0.76" top="0.65" bottom="0.36" header="0.47" footer="0.2"/>
  <pageSetup paperSize="9" scale="7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593"/>
  <sheetViews>
    <sheetView zoomScaleNormal="100" zoomScaleSheetLayoutView="100" workbookViewId="0">
      <selection activeCell="I27" sqref="I27"/>
    </sheetView>
  </sheetViews>
  <sheetFormatPr defaultRowHeight="13.2" x14ac:dyDescent="0.25"/>
  <cols>
    <col min="1" max="1" width="14.109375" customWidth="1"/>
    <col min="2" max="2" width="47.77734375" customWidth="1"/>
    <col min="3" max="3" width="17.21875" customWidth="1"/>
    <col min="4" max="4" width="17.109375" customWidth="1"/>
    <col min="5" max="5" width="4.77734375" hidden="1" customWidth="1"/>
    <col min="6" max="6" width="10.109375" customWidth="1"/>
  </cols>
  <sheetData>
    <row r="1" spans="1:8" x14ac:dyDescent="0.25">
      <c r="A1" s="31"/>
      <c r="B1" s="31"/>
      <c r="C1" s="31"/>
      <c r="D1" s="31"/>
    </row>
    <row r="2" spans="1:8" x14ac:dyDescent="0.25">
      <c r="A2" s="31"/>
      <c r="B2" s="31"/>
      <c r="C2" s="31"/>
      <c r="D2" s="31"/>
    </row>
    <row r="3" spans="1:8" x14ac:dyDescent="0.25">
      <c r="A3" s="31"/>
      <c r="B3" s="31"/>
      <c r="C3" s="31"/>
      <c r="D3" s="31"/>
    </row>
    <row r="4" spans="1:8" ht="15.6" x14ac:dyDescent="0.3">
      <c r="A4" s="27"/>
      <c r="B4" s="27"/>
      <c r="C4" s="47" t="s">
        <v>20</v>
      </c>
      <c r="D4" s="47"/>
    </row>
    <row r="5" spans="1:8" ht="24" customHeight="1" x14ac:dyDescent="0.3">
      <c r="A5" s="27"/>
      <c r="B5" s="48" t="s">
        <v>35</v>
      </c>
      <c r="C5" s="48"/>
      <c r="D5" s="27"/>
    </row>
    <row r="6" spans="1:8" ht="14.25" customHeight="1" x14ac:dyDescent="0.3">
      <c r="A6" s="27"/>
      <c r="B6" s="49"/>
      <c r="C6" s="50"/>
      <c r="D6" s="27"/>
    </row>
    <row r="7" spans="1:8" ht="14.25" customHeight="1" x14ac:dyDescent="0.3">
      <c r="A7" s="27"/>
      <c r="B7" s="32"/>
      <c r="C7" s="33"/>
      <c r="D7" s="17" t="s">
        <v>27</v>
      </c>
    </row>
    <row r="8" spans="1:8" ht="60.75" customHeight="1" x14ac:dyDescent="0.25">
      <c r="A8" s="6" t="s">
        <v>0</v>
      </c>
      <c r="B8" s="6" t="s">
        <v>1</v>
      </c>
      <c r="C8" s="6" t="s">
        <v>42</v>
      </c>
      <c r="D8" s="6"/>
      <c r="E8" s="1"/>
      <c r="F8" s="1"/>
      <c r="H8" s="13"/>
    </row>
    <row r="9" spans="1:8" ht="15.6" x14ac:dyDescent="0.25">
      <c r="A9" s="6"/>
      <c r="B9" s="7"/>
      <c r="C9" s="6"/>
      <c r="D9" s="6"/>
      <c r="E9" s="1"/>
      <c r="F9" s="1"/>
    </row>
    <row r="10" spans="1:8" ht="19.5" customHeight="1" x14ac:dyDescent="0.25">
      <c r="A10" s="8" t="s">
        <v>25</v>
      </c>
      <c r="B10" s="18" t="s">
        <v>26</v>
      </c>
      <c r="C10" s="35">
        <f>'Лист3 (2)'!E10+'Лист3 (2)'!E26</f>
        <v>38726776.43</v>
      </c>
      <c r="D10" s="29">
        <f>C10/C24*100</f>
        <v>23.494930540425685</v>
      </c>
      <c r="E10" s="1">
        <f t="shared" ref="E10:E21" si="0">SUM(C10:D10)</f>
        <v>38726799.924930543</v>
      </c>
      <c r="F10" s="1"/>
    </row>
    <row r="11" spans="1:8" ht="19.5" customHeight="1" x14ac:dyDescent="0.25">
      <c r="A11" s="8" t="s">
        <v>7</v>
      </c>
      <c r="B11" s="18" t="s">
        <v>2</v>
      </c>
      <c r="C11" s="35">
        <f>'Лист3 (2)'!E11+'Лист3 (2)'!E27</f>
        <v>49707904.620000005</v>
      </c>
      <c r="D11" s="29">
        <f>C11/C24*100</f>
        <v>30.157009542686719</v>
      </c>
      <c r="E11" s="1">
        <f t="shared" si="0"/>
        <v>49707934.777009547</v>
      </c>
      <c r="F11" s="1"/>
    </row>
    <row r="12" spans="1:8" ht="17.25" customHeight="1" x14ac:dyDescent="0.25">
      <c r="A12" s="8" t="s">
        <v>8</v>
      </c>
      <c r="B12" s="18" t="s">
        <v>34</v>
      </c>
      <c r="C12" s="35">
        <f>'Лист3 (2)'!E12+'Лист3 (2)'!E28</f>
        <v>4815966.7300000004</v>
      </c>
      <c r="D12" s="29">
        <f>C12/C24*100</f>
        <v>2.9217718136410102</v>
      </c>
      <c r="E12" s="1">
        <f t="shared" si="0"/>
        <v>4815969.6517718136</v>
      </c>
      <c r="F12" s="1"/>
    </row>
    <row r="13" spans="1:8" ht="20.25" customHeight="1" x14ac:dyDescent="0.25">
      <c r="A13" s="8" t="s">
        <v>9</v>
      </c>
      <c r="B13" s="18" t="s">
        <v>16</v>
      </c>
      <c r="C13" s="35">
        <f>'Лист3 (2)'!E13+'Лист3 (2)'!E29</f>
        <v>21364595.219999999</v>
      </c>
      <c r="D13" s="29">
        <f>C13/C24*100</f>
        <v>12.961566311245146</v>
      </c>
      <c r="E13" s="1">
        <f t="shared" si="0"/>
        <v>21364608.181566309</v>
      </c>
      <c r="F13" s="1"/>
    </row>
    <row r="14" spans="1:8" ht="28.5" hidden="1" customHeight="1" x14ac:dyDescent="0.25">
      <c r="A14" s="8" t="s">
        <v>14</v>
      </c>
      <c r="B14" s="10" t="s">
        <v>17</v>
      </c>
      <c r="C14" s="15">
        <v>571.9</v>
      </c>
      <c r="D14" s="14" t="e">
        <f>C14/#REF!*100</f>
        <v>#REF!</v>
      </c>
      <c r="E14" s="1" t="e">
        <f t="shared" si="0"/>
        <v>#REF!</v>
      </c>
      <c r="F14" s="1"/>
    </row>
    <row r="15" spans="1:8" ht="63.75" hidden="1" customHeight="1" x14ac:dyDescent="0.25">
      <c r="A15" s="8" t="s">
        <v>10</v>
      </c>
      <c r="B15" s="11" t="s">
        <v>18</v>
      </c>
      <c r="C15" s="15">
        <v>2722</v>
      </c>
      <c r="D15" s="14" t="e">
        <f>C15/#REF!*100</f>
        <v>#REF!</v>
      </c>
      <c r="E15" s="1" t="e">
        <f t="shared" si="0"/>
        <v>#REF!</v>
      </c>
      <c r="F15" s="1"/>
    </row>
    <row r="16" spans="1:8" ht="30.75" hidden="1" customHeight="1" x14ac:dyDescent="0.25">
      <c r="A16" s="8" t="s">
        <v>15</v>
      </c>
      <c r="B16" s="10" t="s">
        <v>13</v>
      </c>
      <c r="C16" s="15">
        <v>414.1</v>
      </c>
      <c r="D16" s="14" t="e">
        <f>C16/#REF!*100</f>
        <v>#REF!</v>
      </c>
      <c r="E16" s="1" t="e">
        <f t="shared" si="0"/>
        <v>#REF!</v>
      </c>
      <c r="F16" s="1"/>
    </row>
    <row r="17" spans="1:6" ht="17.25" customHeight="1" x14ac:dyDescent="0.25">
      <c r="A17" s="6">
        <v>4000</v>
      </c>
      <c r="B17" s="18" t="s">
        <v>12</v>
      </c>
      <c r="C17" s="35">
        <f>'Лист3 (2)'!E17+'Лист3 (2)'!E30</f>
        <v>7395203.75</v>
      </c>
      <c r="D17" s="29">
        <f>C17/C24*100</f>
        <v>4.4865546388195874</v>
      </c>
      <c r="E17" s="1">
        <f t="shared" si="0"/>
        <v>7395208.2365546385</v>
      </c>
      <c r="F17" s="1"/>
    </row>
    <row r="18" spans="1:6" ht="19.8" customHeight="1" x14ac:dyDescent="0.25">
      <c r="A18" s="6">
        <v>5000</v>
      </c>
      <c r="B18" s="18" t="s">
        <v>19</v>
      </c>
      <c r="C18" s="35">
        <f>'Лист3 (2)'!E18</f>
        <v>612781.88</v>
      </c>
      <c r="D18" s="29">
        <f>C18/C24*100</f>
        <v>0.37176519799046609</v>
      </c>
      <c r="E18" s="1">
        <f t="shared" si="0"/>
        <v>612782.25176519796</v>
      </c>
      <c r="F18" s="1"/>
    </row>
    <row r="19" spans="1:6" ht="15.6" x14ac:dyDescent="0.25">
      <c r="A19" s="8" t="s">
        <v>11</v>
      </c>
      <c r="B19" s="18" t="s">
        <v>29</v>
      </c>
      <c r="C19" s="35">
        <f>'Лист3 (2)'!E19+'Лист3 (2)'!E32</f>
        <v>30831929.280000001</v>
      </c>
      <c r="D19" s="29">
        <f>C19/C24*100</f>
        <v>18.705250052771223</v>
      </c>
      <c r="E19" s="1">
        <f t="shared" si="0"/>
        <v>30831947.985250056</v>
      </c>
      <c r="F19" s="1"/>
    </row>
    <row r="20" spans="1:6" ht="19.2" customHeight="1" x14ac:dyDescent="0.25">
      <c r="A20" s="6">
        <v>7000</v>
      </c>
      <c r="B20" s="42" t="s">
        <v>22</v>
      </c>
      <c r="C20" s="35">
        <f>'Лист3 (2)'!E20+'Лист3 (2)'!E33</f>
        <v>4893971.12</v>
      </c>
      <c r="D20" s="29">
        <f>C20/C24*100</f>
        <v>2.9690958590133625</v>
      </c>
      <c r="E20" s="1">
        <f t="shared" si="0"/>
        <v>4893974.0890958589</v>
      </c>
      <c r="F20" s="1"/>
    </row>
    <row r="21" spans="1:6" ht="17.399999999999999" customHeight="1" x14ac:dyDescent="0.25">
      <c r="A21" s="6">
        <v>8000</v>
      </c>
      <c r="B21" s="22" t="s">
        <v>33</v>
      </c>
      <c r="C21" s="35">
        <f>'Лист3 (2)'!E21</f>
        <v>151100</v>
      </c>
      <c r="D21" s="29">
        <f>C21/C24*100</f>
        <v>9.1670010569436924E-2</v>
      </c>
      <c r="E21" s="1">
        <f t="shared" si="0"/>
        <v>151100.09167001056</v>
      </c>
      <c r="F21" s="1"/>
    </row>
    <row r="22" spans="1:6" ht="40.200000000000003" hidden="1" x14ac:dyDescent="0.3">
      <c r="A22" s="9">
        <v>9330</v>
      </c>
      <c r="B22" s="12" t="s">
        <v>21</v>
      </c>
      <c r="C22" s="15"/>
      <c r="D22" s="14" t="e">
        <f>C22/#REF!*100</f>
        <v>#REF!</v>
      </c>
      <c r="E22" s="1"/>
      <c r="F22" s="1"/>
    </row>
    <row r="23" spans="1:6" ht="19.2" customHeight="1" x14ac:dyDescent="0.3">
      <c r="A23" s="9">
        <v>9000</v>
      </c>
      <c r="B23" s="37" t="s">
        <v>32</v>
      </c>
      <c r="C23" s="35">
        <f>'Лист3 (2)'!E23+'Лист3 (2)'!E35</f>
        <v>6330121.7699999996</v>
      </c>
      <c r="D23" s="29">
        <f>C23/C24*100</f>
        <v>3.8403860328373445</v>
      </c>
      <c r="E23" s="1"/>
      <c r="F23" s="1"/>
    </row>
    <row r="24" spans="1:6" ht="19.5" customHeight="1" x14ac:dyDescent="0.3">
      <c r="A24" s="4"/>
      <c r="B24" s="23"/>
      <c r="C24" s="39">
        <f t="shared" ref="C24" si="1">C10+C11+C12+C13+C17+C18+C19+C20+C21+C22+C23</f>
        <v>164830350.80000004</v>
      </c>
      <c r="D24" s="46">
        <f>D10+D11+D12+D13+D17+D18+D19+D20+D21+D23</f>
        <v>99.999999999999972</v>
      </c>
      <c r="E24" s="1">
        <f>SUM(C24:D24)</f>
        <v>164830450.80000004</v>
      </c>
      <c r="F24" s="1"/>
    </row>
    <row r="25" spans="1:6" ht="15.6" hidden="1" x14ac:dyDescent="0.3">
      <c r="A25" s="9">
        <v>5000</v>
      </c>
      <c r="B25" s="22" t="s">
        <v>19</v>
      </c>
      <c r="C25" s="36"/>
      <c r="D25" s="29" t="e">
        <f>C25/#REF!*100</f>
        <v>#REF!</v>
      </c>
      <c r="E25" s="1"/>
      <c r="F25" s="1"/>
    </row>
    <row r="26" spans="1:6" ht="15.6" x14ac:dyDescent="0.3">
      <c r="A26" s="27"/>
      <c r="B26" s="27"/>
      <c r="C26" s="27"/>
      <c r="D26" s="34"/>
      <c r="E26" s="1"/>
    </row>
    <row r="27" spans="1:6" ht="15.6" x14ac:dyDescent="0.3">
      <c r="A27" s="27"/>
      <c r="B27" s="27"/>
      <c r="C27" s="27"/>
      <c r="D27" s="34"/>
      <c r="E27" s="1"/>
    </row>
    <row r="28" spans="1:6" ht="15.6" x14ac:dyDescent="0.3">
      <c r="A28" s="52" t="s">
        <v>30</v>
      </c>
      <c r="B28" s="52"/>
      <c r="C28" s="52" t="s">
        <v>31</v>
      </c>
      <c r="D28" s="52"/>
      <c r="E28" s="1"/>
    </row>
    <row r="29" spans="1:6" ht="15.6" x14ac:dyDescent="0.3">
      <c r="A29" s="27"/>
      <c r="B29" s="27"/>
      <c r="C29" s="27"/>
      <c r="D29" s="34"/>
      <c r="E29" s="1"/>
    </row>
    <row r="30" spans="1:6" x14ac:dyDescent="0.25">
      <c r="D30" s="2"/>
      <c r="E30" s="1"/>
    </row>
    <row r="31" spans="1:6" x14ac:dyDescent="0.25">
      <c r="D31" s="2"/>
      <c r="E31" s="1"/>
    </row>
    <row r="32" spans="1:6" x14ac:dyDescent="0.25">
      <c r="D32" s="2"/>
      <c r="E32" s="1"/>
    </row>
    <row r="33" spans="4:5" x14ac:dyDescent="0.25">
      <c r="D33" s="2"/>
      <c r="E33" s="1"/>
    </row>
    <row r="34" spans="4:5" x14ac:dyDescent="0.25">
      <c r="D34" s="2"/>
      <c r="E34" s="1"/>
    </row>
    <row r="35" spans="4:5" x14ac:dyDescent="0.25">
      <c r="D35" s="2"/>
      <c r="E35" s="1"/>
    </row>
    <row r="36" spans="4:5" x14ac:dyDescent="0.25">
      <c r="D36" s="2"/>
      <c r="E36" s="1"/>
    </row>
    <row r="37" spans="4:5" x14ac:dyDescent="0.25">
      <c r="D37" s="2"/>
      <c r="E37" s="1"/>
    </row>
    <row r="38" spans="4:5" x14ac:dyDescent="0.25">
      <c r="D38" s="2"/>
      <c r="E38" s="1"/>
    </row>
    <row r="39" spans="4:5" x14ac:dyDescent="0.25">
      <c r="D39" s="2"/>
      <c r="E39" s="1"/>
    </row>
    <row r="40" spans="4:5" x14ac:dyDescent="0.25">
      <c r="D40" s="2"/>
      <c r="E40" s="1"/>
    </row>
    <row r="41" spans="4:5" x14ac:dyDescent="0.25">
      <c r="D41" s="2"/>
      <c r="E41" s="1"/>
    </row>
    <row r="42" spans="4:5" x14ac:dyDescent="0.25">
      <c r="D42" s="2"/>
      <c r="E42" s="1"/>
    </row>
    <row r="43" spans="4:5" x14ac:dyDescent="0.25">
      <c r="D43" s="2"/>
      <c r="E43" s="1"/>
    </row>
    <row r="44" spans="4:5" x14ac:dyDescent="0.25">
      <c r="D44" s="2"/>
    </row>
    <row r="45" spans="4:5" x14ac:dyDescent="0.25">
      <c r="D45" s="2"/>
    </row>
    <row r="46" spans="4:5" x14ac:dyDescent="0.25">
      <c r="D46" s="2"/>
    </row>
    <row r="47" spans="4:5" x14ac:dyDescent="0.25">
      <c r="D47" s="2"/>
    </row>
    <row r="48" spans="4:5" x14ac:dyDescent="0.25">
      <c r="D48" s="2"/>
    </row>
    <row r="49" spans="4:4" x14ac:dyDescent="0.25">
      <c r="D49" s="2"/>
    </row>
    <row r="50" spans="4:4" x14ac:dyDescent="0.25">
      <c r="D50" s="2"/>
    </row>
    <row r="51" spans="4:4" x14ac:dyDescent="0.25">
      <c r="D51" s="2"/>
    </row>
    <row r="52" spans="4:4" x14ac:dyDescent="0.25">
      <c r="D52" s="2"/>
    </row>
    <row r="53" spans="4:4" x14ac:dyDescent="0.25">
      <c r="D53" s="2"/>
    </row>
    <row r="54" spans="4:4" x14ac:dyDescent="0.25">
      <c r="D54" s="2"/>
    </row>
    <row r="55" spans="4:4" x14ac:dyDescent="0.25">
      <c r="D55" s="2"/>
    </row>
    <row r="56" spans="4:4" x14ac:dyDescent="0.25">
      <c r="D56" s="2"/>
    </row>
    <row r="57" spans="4:4" x14ac:dyDescent="0.25">
      <c r="D57" s="2"/>
    </row>
    <row r="58" spans="4:4" x14ac:dyDescent="0.25">
      <c r="D58" s="2"/>
    </row>
    <row r="59" spans="4:4" x14ac:dyDescent="0.25">
      <c r="D59" s="2"/>
    </row>
    <row r="60" spans="4:4" x14ac:dyDescent="0.25">
      <c r="D60" s="2"/>
    </row>
    <row r="61" spans="4:4" x14ac:dyDescent="0.25">
      <c r="D61" s="2"/>
    </row>
    <row r="62" spans="4:4" x14ac:dyDescent="0.25">
      <c r="D62" s="2"/>
    </row>
    <row r="63" spans="4:4" x14ac:dyDescent="0.25">
      <c r="D63" s="2"/>
    </row>
    <row r="64" spans="4:4" x14ac:dyDescent="0.25">
      <c r="D64" s="2"/>
    </row>
    <row r="65" spans="4:4" x14ac:dyDescent="0.25">
      <c r="D65" s="2"/>
    </row>
    <row r="66" spans="4:4" x14ac:dyDescent="0.25">
      <c r="D66" s="2"/>
    </row>
    <row r="67" spans="4:4" x14ac:dyDescent="0.25">
      <c r="D67" s="2"/>
    </row>
    <row r="68" spans="4:4" x14ac:dyDescent="0.25">
      <c r="D68" s="2"/>
    </row>
    <row r="69" spans="4:4" x14ac:dyDescent="0.25">
      <c r="D69" s="2"/>
    </row>
    <row r="70" spans="4:4" x14ac:dyDescent="0.25">
      <c r="D70" s="2"/>
    </row>
    <row r="71" spans="4:4" x14ac:dyDescent="0.25">
      <c r="D71" s="2"/>
    </row>
    <row r="72" spans="4:4" x14ac:dyDescent="0.25">
      <c r="D72" s="2"/>
    </row>
    <row r="73" spans="4:4" x14ac:dyDescent="0.25">
      <c r="D73" s="2"/>
    </row>
    <row r="74" spans="4:4" x14ac:dyDescent="0.25">
      <c r="D74" s="2"/>
    </row>
    <row r="75" spans="4:4" x14ac:dyDescent="0.25">
      <c r="D75" s="2"/>
    </row>
    <row r="76" spans="4:4" x14ac:dyDescent="0.25">
      <c r="D76" s="2"/>
    </row>
    <row r="77" spans="4:4" x14ac:dyDescent="0.25">
      <c r="D77" s="2"/>
    </row>
    <row r="78" spans="4:4" x14ac:dyDescent="0.25">
      <c r="D78" s="2"/>
    </row>
    <row r="79" spans="4:4" x14ac:dyDescent="0.25">
      <c r="D79" s="2"/>
    </row>
    <row r="80" spans="4:4" x14ac:dyDescent="0.25">
      <c r="D80" s="2"/>
    </row>
    <row r="81" spans="4:4" x14ac:dyDescent="0.25">
      <c r="D81" s="2"/>
    </row>
    <row r="82" spans="4:4" x14ac:dyDescent="0.25">
      <c r="D82" s="2"/>
    </row>
    <row r="83" spans="4:4" x14ac:dyDescent="0.25">
      <c r="D83" s="2"/>
    </row>
    <row r="84" spans="4:4" x14ac:dyDescent="0.25">
      <c r="D84" s="2"/>
    </row>
    <row r="85" spans="4:4" x14ac:dyDescent="0.25">
      <c r="D85" s="2"/>
    </row>
    <row r="86" spans="4:4" x14ac:dyDescent="0.25">
      <c r="D86" s="2"/>
    </row>
    <row r="87" spans="4:4" x14ac:dyDescent="0.25">
      <c r="D87" s="2"/>
    </row>
    <row r="88" spans="4:4" x14ac:dyDescent="0.25">
      <c r="D88" s="2"/>
    </row>
    <row r="89" spans="4:4" x14ac:dyDescent="0.25">
      <c r="D89" s="2"/>
    </row>
    <row r="90" spans="4:4" x14ac:dyDescent="0.25">
      <c r="D90" s="2"/>
    </row>
    <row r="91" spans="4:4" x14ac:dyDescent="0.25">
      <c r="D91" s="2"/>
    </row>
    <row r="92" spans="4:4" x14ac:dyDescent="0.25">
      <c r="D92" s="2"/>
    </row>
    <row r="93" spans="4:4" x14ac:dyDescent="0.25">
      <c r="D93" s="2"/>
    </row>
    <row r="94" spans="4:4" x14ac:dyDescent="0.25">
      <c r="D94" s="2"/>
    </row>
    <row r="95" spans="4:4" x14ac:dyDescent="0.25">
      <c r="D95" s="2"/>
    </row>
    <row r="96" spans="4:4" x14ac:dyDescent="0.25">
      <c r="D96" s="2"/>
    </row>
    <row r="97" spans="4:4" x14ac:dyDescent="0.25">
      <c r="D97" s="2"/>
    </row>
    <row r="98" spans="4:4" x14ac:dyDescent="0.25">
      <c r="D98" s="2"/>
    </row>
    <row r="99" spans="4:4" x14ac:dyDescent="0.25">
      <c r="D99" s="2"/>
    </row>
    <row r="100" spans="4:4" x14ac:dyDescent="0.25">
      <c r="D100" s="2"/>
    </row>
    <row r="101" spans="4:4" x14ac:dyDescent="0.25">
      <c r="D101" s="2"/>
    </row>
    <row r="102" spans="4:4" x14ac:dyDescent="0.25">
      <c r="D102" s="2"/>
    </row>
    <row r="103" spans="4:4" x14ac:dyDescent="0.25">
      <c r="D103" s="2"/>
    </row>
    <row r="104" spans="4:4" x14ac:dyDescent="0.25">
      <c r="D104" s="2"/>
    </row>
    <row r="105" spans="4:4" x14ac:dyDescent="0.25">
      <c r="D105" s="2"/>
    </row>
    <row r="106" spans="4:4" x14ac:dyDescent="0.25">
      <c r="D106" s="2"/>
    </row>
    <row r="107" spans="4:4" x14ac:dyDescent="0.25">
      <c r="D107" s="2"/>
    </row>
    <row r="108" spans="4:4" x14ac:dyDescent="0.25">
      <c r="D108" s="2"/>
    </row>
    <row r="109" spans="4:4" x14ac:dyDescent="0.25">
      <c r="D109" s="2"/>
    </row>
    <row r="110" spans="4:4" x14ac:dyDescent="0.25">
      <c r="D110" s="2"/>
    </row>
    <row r="111" spans="4:4" x14ac:dyDescent="0.25">
      <c r="D111" s="2"/>
    </row>
    <row r="112" spans="4:4" x14ac:dyDescent="0.25">
      <c r="D112" s="2"/>
    </row>
    <row r="113" spans="4:4" x14ac:dyDescent="0.25">
      <c r="D113" s="2"/>
    </row>
    <row r="114" spans="4:4" x14ac:dyDescent="0.25">
      <c r="D114" s="2"/>
    </row>
    <row r="115" spans="4:4" x14ac:dyDescent="0.25">
      <c r="D115" s="2"/>
    </row>
    <row r="116" spans="4:4" x14ac:dyDescent="0.25">
      <c r="D116" s="2"/>
    </row>
    <row r="117" spans="4:4" x14ac:dyDescent="0.25">
      <c r="D117" s="2"/>
    </row>
    <row r="118" spans="4:4" x14ac:dyDescent="0.25">
      <c r="D118" s="2"/>
    </row>
    <row r="119" spans="4:4" x14ac:dyDescent="0.25">
      <c r="D119" s="2"/>
    </row>
    <row r="120" spans="4:4" x14ac:dyDescent="0.25">
      <c r="D120" s="2"/>
    </row>
    <row r="121" spans="4:4" x14ac:dyDescent="0.25">
      <c r="D121" s="2"/>
    </row>
    <row r="122" spans="4:4" x14ac:dyDescent="0.25">
      <c r="D122" s="2"/>
    </row>
    <row r="123" spans="4:4" x14ac:dyDescent="0.25">
      <c r="D123" s="2"/>
    </row>
    <row r="124" spans="4:4" x14ac:dyDescent="0.25">
      <c r="D124" s="2"/>
    </row>
    <row r="125" spans="4:4" x14ac:dyDescent="0.25">
      <c r="D125" s="2"/>
    </row>
    <row r="126" spans="4:4" x14ac:dyDescent="0.25">
      <c r="D126" s="2"/>
    </row>
    <row r="127" spans="4:4" x14ac:dyDescent="0.25">
      <c r="D127" s="2"/>
    </row>
    <row r="128" spans="4:4" x14ac:dyDescent="0.25">
      <c r="D128" s="2"/>
    </row>
    <row r="129" spans="4:4" x14ac:dyDescent="0.25">
      <c r="D129" s="2"/>
    </row>
    <row r="130" spans="4:4" x14ac:dyDescent="0.25">
      <c r="D130" s="2"/>
    </row>
    <row r="131" spans="4:4" x14ac:dyDescent="0.25">
      <c r="D131" s="2"/>
    </row>
    <row r="132" spans="4:4" x14ac:dyDescent="0.25">
      <c r="D132" s="2"/>
    </row>
    <row r="133" spans="4:4" x14ac:dyDescent="0.25">
      <c r="D133" s="2"/>
    </row>
    <row r="134" spans="4:4" x14ac:dyDescent="0.25">
      <c r="D134" s="2"/>
    </row>
    <row r="135" spans="4:4" x14ac:dyDescent="0.25">
      <c r="D135" s="2"/>
    </row>
    <row r="136" spans="4:4" x14ac:dyDescent="0.25">
      <c r="D136" s="2"/>
    </row>
    <row r="137" spans="4:4" x14ac:dyDescent="0.25">
      <c r="D137" s="2"/>
    </row>
    <row r="138" spans="4:4" x14ac:dyDescent="0.25">
      <c r="D138" s="2"/>
    </row>
    <row r="139" spans="4:4" x14ac:dyDescent="0.25">
      <c r="D139" s="2"/>
    </row>
    <row r="140" spans="4:4" x14ac:dyDescent="0.25">
      <c r="D140" s="2"/>
    </row>
    <row r="141" spans="4:4" x14ac:dyDescent="0.25">
      <c r="D141" s="2"/>
    </row>
    <row r="142" spans="4:4" x14ac:dyDescent="0.25">
      <c r="D142" s="2"/>
    </row>
    <row r="143" spans="4:4" x14ac:dyDescent="0.25">
      <c r="D143" s="2"/>
    </row>
    <row r="144" spans="4:4" x14ac:dyDescent="0.25">
      <c r="D144" s="2"/>
    </row>
    <row r="145" spans="4:4" x14ac:dyDescent="0.25">
      <c r="D145" s="2"/>
    </row>
    <row r="146" spans="4:4" x14ac:dyDescent="0.25">
      <c r="D146" s="2"/>
    </row>
    <row r="147" spans="4:4" x14ac:dyDescent="0.25">
      <c r="D147" s="2"/>
    </row>
    <row r="148" spans="4:4" x14ac:dyDescent="0.25">
      <c r="D148" s="2"/>
    </row>
    <row r="149" spans="4:4" x14ac:dyDescent="0.25">
      <c r="D149" s="2"/>
    </row>
    <row r="150" spans="4:4" x14ac:dyDescent="0.25">
      <c r="D150" s="2"/>
    </row>
    <row r="151" spans="4:4" x14ac:dyDescent="0.25">
      <c r="D151" s="2"/>
    </row>
    <row r="152" spans="4:4" x14ac:dyDescent="0.25">
      <c r="D152" s="2"/>
    </row>
    <row r="153" spans="4:4" x14ac:dyDescent="0.25">
      <c r="D153" s="2"/>
    </row>
    <row r="154" spans="4:4" x14ac:dyDescent="0.25">
      <c r="D154" s="2"/>
    </row>
    <row r="155" spans="4:4" x14ac:dyDescent="0.25">
      <c r="D155" s="2"/>
    </row>
    <row r="156" spans="4:4" x14ac:dyDescent="0.25">
      <c r="D156" s="2"/>
    </row>
    <row r="157" spans="4:4" x14ac:dyDescent="0.25">
      <c r="D157" s="2"/>
    </row>
    <row r="158" spans="4:4" x14ac:dyDescent="0.25">
      <c r="D158" s="2"/>
    </row>
    <row r="159" spans="4:4" x14ac:dyDescent="0.25">
      <c r="D159" s="2"/>
    </row>
    <row r="160" spans="4:4" x14ac:dyDescent="0.25">
      <c r="D160" s="2"/>
    </row>
    <row r="161" spans="4:4" x14ac:dyDescent="0.25">
      <c r="D161" s="2"/>
    </row>
    <row r="162" spans="4:4" x14ac:dyDescent="0.25">
      <c r="D162" s="2"/>
    </row>
    <row r="163" spans="4:4" x14ac:dyDescent="0.25">
      <c r="D163" s="2"/>
    </row>
    <row r="164" spans="4:4" x14ac:dyDescent="0.25">
      <c r="D164" s="2"/>
    </row>
    <row r="165" spans="4:4" x14ac:dyDescent="0.25">
      <c r="D165" s="2"/>
    </row>
    <row r="166" spans="4:4" x14ac:dyDescent="0.25">
      <c r="D166" s="2"/>
    </row>
    <row r="167" spans="4:4" x14ac:dyDescent="0.25">
      <c r="D167" s="2"/>
    </row>
    <row r="168" spans="4:4" x14ac:dyDescent="0.25">
      <c r="D168" s="2"/>
    </row>
    <row r="169" spans="4:4" x14ac:dyDescent="0.25">
      <c r="D169" s="2"/>
    </row>
    <row r="170" spans="4:4" x14ac:dyDescent="0.25">
      <c r="D170" s="2"/>
    </row>
    <row r="171" spans="4:4" x14ac:dyDescent="0.25">
      <c r="D171" s="2"/>
    </row>
    <row r="172" spans="4:4" x14ac:dyDescent="0.25">
      <c r="D172" s="2"/>
    </row>
    <row r="173" spans="4:4" x14ac:dyDescent="0.25">
      <c r="D173" s="2"/>
    </row>
    <row r="174" spans="4:4" x14ac:dyDescent="0.25">
      <c r="D174" s="2"/>
    </row>
    <row r="175" spans="4:4" x14ac:dyDescent="0.25">
      <c r="D175" s="2"/>
    </row>
    <row r="176" spans="4:4" x14ac:dyDescent="0.25">
      <c r="D176" s="2"/>
    </row>
    <row r="177" spans="4:4" x14ac:dyDescent="0.25">
      <c r="D177" s="2"/>
    </row>
    <row r="178" spans="4:4" x14ac:dyDescent="0.25">
      <c r="D178" s="2"/>
    </row>
    <row r="179" spans="4:4" x14ac:dyDescent="0.25">
      <c r="D179" s="2"/>
    </row>
    <row r="180" spans="4:4" x14ac:dyDescent="0.25">
      <c r="D180" s="2"/>
    </row>
    <row r="181" spans="4:4" x14ac:dyDescent="0.25">
      <c r="D181" s="2"/>
    </row>
    <row r="182" spans="4:4" x14ac:dyDescent="0.25">
      <c r="D182" s="2"/>
    </row>
    <row r="183" spans="4:4" x14ac:dyDescent="0.25">
      <c r="D183" s="2"/>
    </row>
    <row r="184" spans="4:4" x14ac:dyDescent="0.25">
      <c r="D184" s="2"/>
    </row>
    <row r="185" spans="4:4" x14ac:dyDescent="0.25">
      <c r="D185" s="2"/>
    </row>
    <row r="186" spans="4:4" x14ac:dyDescent="0.25">
      <c r="D186" s="2"/>
    </row>
    <row r="187" spans="4:4" x14ac:dyDescent="0.25">
      <c r="D187" s="2"/>
    </row>
    <row r="188" spans="4:4" x14ac:dyDescent="0.25">
      <c r="D188" s="2"/>
    </row>
    <row r="189" spans="4:4" x14ac:dyDescent="0.25">
      <c r="D189" s="2"/>
    </row>
    <row r="190" spans="4:4" x14ac:dyDescent="0.25">
      <c r="D190" s="2"/>
    </row>
    <row r="191" spans="4:4" x14ac:dyDescent="0.25">
      <c r="D191" s="2"/>
    </row>
    <row r="192" spans="4:4" x14ac:dyDescent="0.25">
      <c r="D192" s="2"/>
    </row>
    <row r="193" spans="4:4" x14ac:dyDescent="0.25">
      <c r="D193" s="2"/>
    </row>
    <row r="194" spans="4:4" x14ac:dyDescent="0.25">
      <c r="D194" s="2"/>
    </row>
    <row r="195" spans="4:4" x14ac:dyDescent="0.25">
      <c r="D195" s="2"/>
    </row>
    <row r="196" spans="4:4" x14ac:dyDescent="0.25">
      <c r="D196" s="2"/>
    </row>
    <row r="197" spans="4:4" x14ac:dyDescent="0.25">
      <c r="D197" s="2"/>
    </row>
    <row r="198" spans="4:4" x14ac:dyDescent="0.25">
      <c r="D198" s="2"/>
    </row>
    <row r="199" spans="4:4" x14ac:dyDescent="0.25">
      <c r="D199" s="2"/>
    </row>
    <row r="200" spans="4:4" x14ac:dyDescent="0.25">
      <c r="D200" s="2"/>
    </row>
    <row r="201" spans="4:4" x14ac:dyDescent="0.25">
      <c r="D201" s="2"/>
    </row>
    <row r="202" spans="4:4" x14ac:dyDescent="0.25">
      <c r="D202" s="2"/>
    </row>
    <row r="203" spans="4:4" x14ac:dyDescent="0.25">
      <c r="D203" s="2"/>
    </row>
    <row r="204" spans="4:4" x14ac:dyDescent="0.25">
      <c r="D204" s="2"/>
    </row>
    <row r="205" spans="4:4" x14ac:dyDescent="0.25">
      <c r="D205" s="2"/>
    </row>
    <row r="206" spans="4:4" x14ac:dyDescent="0.25">
      <c r="D206" s="2"/>
    </row>
    <row r="207" spans="4:4" x14ac:dyDescent="0.25">
      <c r="D207" s="2"/>
    </row>
    <row r="208" spans="4:4" x14ac:dyDescent="0.25">
      <c r="D208" s="2"/>
    </row>
    <row r="209" spans="4:4" x14ac:dyDescent="0.25">
      <c r="D209" s="2"/>
    </row>
    <row r="210" spans="4:4" x14ac:dyDescent="0.25">
      <c r="D210" s="2"/>
    </row>
    <row r="211" spans="4:4" x14ac:dyDescent="0.25">
      <c r="D211" s="2"/>
    </row>
    <row r="212" spans="4:4" x14ac:dyDescent="0.25">
      <c r="D212" s="2"/>
    </row>
    <row r="213" spans="4:4" x14ac:dyDescent="0.25">
      <c r="D213" s="2"/>
    </row>
    <row r="214" spans="4:4" x14ac:dyDescent="0.25">
      <c r="D214" s="2"/>
    </row>
    <row r="215" spans="4:4" x14ac:dyDescent="0.25">
      <c r="D215" s="2"/>
    </row>
    <row r="216" spans="4:4" x14ac:dyDescent="0.25">
      <c r="D216" s="2"/>
    </row>
    <row r="217" spans="4:4" x14ac:dyDescent="0.25">
      <c r="D217" s="2"/>
    </row>
    <row r="218" spans="4:4" x14ac:dyDescent="0.25">
      <c r="D218" s="2"/>
    </row>
    <row r="219" spans="4:4" x14ac:dyDescent="0.25">
      <c r="D219" s="2"/>
    </row>
    <row r="220" spans="4:4" x14ac:dyDescent="0.25">
      <c r="D220" s="2"/>
    </row>
    <row r="221" spans="4:4" x14ac:dyDescent="0.25">
      <c r="D221" s="2"/>
    </row>
    <row r="222" spans="4:4" x14ac:dyDescent="0.25">
      <c r="D222" s="2"/>
    </row>
    <row r="223" spans="4:4" x14ac:dyDescent="0.25">
      <c r="D223" s="2"/>
    </row>
    <row r="224" spans="4:4" x14ac:dyDescent="0.25">
      <c r="D224" s="2"/>
    </row>
    <row r="225" spans="4:4" x14ac:dyDescent="0.25">
      <c r="D225" s="2"/>
    </row>
    <row r="226" spans="4:4" x14ac:dyDescent="0.25">
      <c r="D226" s="2"/>
    </row>
    <row r="227" spans="4:4" x14ac:dyDescent="0.25">
      <c r="D227" s="2"/>
    </row>
    <row r="228" spans="4:4" x14ac:dyDescent="0.25">
      <c r="D228" s="2"/>
    </row>
    <row r="229" spans="4:4" x14ac:dyDescent="0.25">
      <c r="D229" s="2"/>
    </row>
    <row r="230" spans="4:4" x14ac:dyDescent="0.25">
      <c r="D230" s="2"/>
    </row>
    <row r="231" spans="4:4" x14ac:dyDescent="0.25">
      <c r="D231" s="2"/>
    </row>
    <row r="232" spans="4:4" x14ac:dyDescent="0.25">
      <c r="D232" s="2"/>
    </row>
    <row r="233" spans="4:4" x14ac:dyDescent="0.25">
      <c r="D233" s="2"/>
    </row>
    <row r="234" spans="4:4" x14ac:dyDescent="0.25">
      <c r="D234" s="2"/>
    </row>
    <row r="235" spans="4:4" x14ac:dyDescent="0.25">
      <c r="D235" s="2"/>
    </row>
    <row r="236" spans="4:4" x14ac:dyDescent="0.25">
      <c r="D236" s="2"/>
    </row>
    <row r="237" spans="4:4" x14ac:dyDescent="0.25">
      <c r="D237" s="2"/>
    </row>
    <row r="238" spans="4:4" x14ac:dyDescent="0.25">
      <c r="D238" s="2"/>
    </row>
    <row r="239" spans="4:4" x14ac:dyDescent="0.25">
      <c r="D239" s="2"/>
    </row>
    <row r="240" spans="4:4" x14ac:dyDescent="0.25">
      <c r="D240" s="2"/>
    </row>
    <row r="241" spans="4:4" x14ac:dyDescent="0.25">
      <c r="D241" s="2"/>
    </row>
    <row r="242" spans="4:4" x14ac:dyDescent="0.25">
      <c r="D242" s="2"/>
    </row>
    <row r="243" spans="4:4" x14ac:dyDescent="0.25">
      <c r="D243" s="2"/>
    </row>
    <row r="244" spans="4:4" x14ac:dyDescent="0.25">
      <c r="D244" s="2"/>
    </row>
    <row r="245" spans="4:4" x14ac:dyDescent="0.25">
      <c r="D245" s="2"/>
    </row>
    <row r="246" spans="4:4" x14ac:dyDescent="0.25">
      <c r="D246" s="2"/>
    </row>
    <row r="247" spans="4:4" x14ac:dyDescent="0.25">
      <c r="D247" s="2"/>
    </row>
    <row r="248" spans="4:4" x14ac:dyDescent="0.25">
      <c r="D248" s="2"/>
    </row>
    <row r="249" spans="4:4" x14ac:dyDescent="0.25">
      <c r="D249" s="2"/>
    </row>
    <row r="250" spans="4:4" x14ac:dyDescent="0.25">
      <c r="D250" s="2"/>
    </row>
    <row r="251" spans="4:4" x14ac:dyDescent="0.25">
      <c r="D251" s="2"/>
    </row>
    <row r="252" spans="4:4" x14ac:dyDescent="0.25">
      <c r="D252" s="2"/>
    </row>
    <row r="253" spans="4:4" x14ac:dyDescent="0.25">
      <c r="D253" s="2"/>
    </row>
    <row r="254" spans="4:4" x14ac:dyDescent="0.25">
      <c r="D254" s="2"/>
    </row>
    <row r="255" spans="4:4" x14ac:dyDescent="0.25">
      <c r="D255" s="2"/>
    </row>
    <row r="256" spans="4:4" x14ac:dyDescent="0.25">
      <c r="D256" s="2"/>
    </row>
    <row r="257" spans="4:4" x14ac:dyDescent="0.25">
      <c r="D257" s="2"/>
    </row>
    <row r="258" spans="4:4" x14ac:dyDescent="0.25">
      <c r="D258" s="2"/>
    </row>
    <row r="259" spans="4:4" x14ac:dyDescent="0.25">
      <c r="D259" s="2"/>
    </row>
    <row r="260" spans="4:4" x14ac:dyDescent="0.25">
      <c r="D260" s="2"/>
    </row>
    <row r="261" spans="4:4" x14ac:dyDescent="0.25">
      <c r="D261" s="2"/>
    </row>
    <row r="262" spans="4:4" x14ac:dyDescent="0.25">
      <c r="D262" s="2"/>
    </row>
    <row r="263" spans="4:4" x14ac:dyDescent="0.25">
      <c r="D263" s="2"/>
    </row>
    <row r="264" spans="4:4" x14ac:dyDescent="0.25">
      <c r="D264" s="2"/>
    </row>
    <row r="265" spans="4:4" x14ac:dyDescent="0.25">
      <c r="D265" s="2"/>
    </row>
    <row r="266" spans="4:4" x14ac:dyDescent="0.25">
      <c r="D266" s="2"/>
    </row>
    <row r="267" spans="4:4" x14ac:dyDescent="0.25">
      <c r="D267" s="2"/>
    </row>
    <row r="268" spans="4:4" x14ac:dyDescent="0.25">
      <c r="D268" s="2"/>
    </row>
    <row r="269" spans="4:4" x14ac:dyDescent="0.25">
      <c r="D269" s="2"/>
    </row>
    <row r="270" spans="4:4" x14ac:dyDescent="0.25">
      <c r="D270" s="2"/>
    </row>
    <row r="271" spans="4:4" x14ac:dyDescent="0.25">
      <c r="D271" s="2"/>
    </row>
    <row r="272" spans="4:4" x14ac:dyDescent="0.25">
      <c r="D272" s="2"/>
    </row>
    <row r="273" spans="4:4" x14ac:dyDescent="0.25">
      <c r="D273" s="2"/>
    </row>
    <row r="274" spans="4:4" x14ac:dyDescent="0.25">
      <c r="D274" s="2"/>
    </row>
    <row r="275" spans="4:4" x14ac:dyDescent="0.25">
      <c r="D275" s="2"/>
    </row>
    <row r="276" spans="4:4" x14ac:dyDescent="0.25">
      <c r="D276" s="2"/>
    </row>
    <row r="277" spans="4:4" x14ac:dyDescent="0.25">
      <c r="D277" s="2"/>
    </row>
    <row r="278" spans="4:4" x14ac:dyDescent="0.25">
      <c r="D278" s="2"/>
    </row>
    <row r="279" spans="4:4" x14ac:dyDescent="0.25">
      <c r="D279" s="2"/>
    </row>
    <row r="280" spans="4:4" x14ac:dyDescent="0.25">
      <c r="D280" s="2"/>
    </row>
    <row r="281" spans="4:4" x14ac:dyDescent="0.25">
      <c r="D281" s="2"/>
    </row>
    <row r="282" spans="4:4" x14ac:dyDescent="0.25">
      <c r="D282" s="2"/>
    </row>
    <row r="283" spans="4:4" x14ac:dyDescent="0.25">
      <c r="D283" s="2"/>
    </row>
    <row r="284" spans="4:4" x14ac:dyDescent="0.25">
      <c r="D284" s="2"/>
    </row>
    <row r="285" spans="4:4" x14ac:dyDescent="0.25">
      <c r="D285" s="2"/>
    </row>
    <row r="286" spans="4:4" x14ac:dyDescent="0.25">
      <c r="D286" s="2"/>
    </row>
    <row r="287" spans="4:4" x14ac:dyDescent="0.25">
      <c r="D287" s="2"/>
    </row>
    <row r="288" spans="4:4" x14ac:dyDescent="0.25">
      <c r="D288" s="2"/>
    </row>
    <row r="289" spans="4:4" x14ac:dyDescent="0.25">
      <c r="D289" s="2"/>
    </row>
    <row r="290" spans="4:4" x14ac:dyDescent="0.25">
      <c r="D290" s="2"/>
    </row>
    <row r="291" spans="4:4" x14ac:dyDescent="0.25">
      <c r="D291" s="2"/>
    </row>
    <row r="292" spans="4:4" x14ac:dyDescent="0.25">
      <c r="D292" s="2"/>
    </row>
    <row r="293" spans="4:4" x14ac:dyDescent="0.25">
      <c r="D293" s="2"/>
    </row>
    <row r="294" spans="4:4" x14ac:dyDescent="0.25">
      <c r="D294" s="2"/>
    </row>
    <row r="295" spans="4:4" x14ac:dyDescent="0.25">
      <c r="D295" s="2"/>
    </row>
    <row r="296" spans="4:4" x14ac:dyDescent="0.25">
      <c r="D296" s="2"/>
    </row>
    <row r="297" spans="4:4" x14ac:dyDescent="0.25">
      <c r="D297" s="2"/>
    </row>
    <row r="298" spans="4:4" x14ac:dyDescent="0.25">
      <c r="D298" s="2"/>
    </row>
    <row r="299" spans="4:4" x14ac:dyDescent="0.25">
      <c r="D299" s="2"/>
    </row>
    <row r="300" spans="4:4" x14ac:dyDescent="0.25">
      <c r="D300" s="2"/>
    </row>
    <row r="301" spans="4:4" x14ac:dyDescent="0.25">
      <c r="D301" s="2"/>
    </row>
    <row r="302" spans="4:4" x14ac:dyDescent="0.25">
      <c r="D302" s="2"/>
    </row>
    <row r="303" spans="4:4" x14ac:dyDescent="0.25">
      <c r="D303" s="2"/>
    </row>
    <row r="304" spans="4:4" x14ac:dyDescent="0.25">
      <c r="D304" s="2"/>
    </row>
    <row r="305" spans="4:4" x14ac:dyDescent="0.25">
      <c r="D305" s="2"/>
    </row>
    <row r="306" spans="4:4" x14ac:dyDescent="0.25">
      <c r="D306" s="2"/>
    </row>
    <row r="307" spans="4:4" x14ac:dyDescent="0.25">
      <c r="D307" s="2"/>
    </row>
    <row r="308" spans="4:4" x14ac:dyDescent="0.25">
      <c r="D308" s="2"/>
    </row>
    <row r="309" spans="4:4" x14ac:dyDescent="0.25">
      <c r="D309" s="2"/>
    </row>
    <row r="310" spans="4:4" x14ac:dyDescent="0.25">
      <c r="D310" s="2"/>
    </row>
    <row r="311" spans="4:4" x14ac:dyDescent="0.25">
      <c r="D311" s="2"/>
    </row>
    <row r="312" spans="4:4" x14ac:dyDescent="0.25">
      <c r="D312" s="2"/>
    </row>
    <row r="313" spans="4:4" x14ac:dyDescent="0.25">
      <c r="D313" s="2"/>
    </row>
    <row r="314" spans="4:4" x14ac:dyDescent="0.25">
      <c r="D314" s="2"/>
    </row>
    <row r="315" spans="4:4" x14ac:dyDescent="0.25">
      <c r="D315" s="2"/>
    </row>
    <row r="316" spans="4:4" x14ac:dyDescent="0.25">
      <c r="D316" s="2"/>
    </row>
    <row r="317" spans="4:4" x14ac:dyDescent="0.25">
      <c r="D317" s="2"/>
    </row>
    <row r="318" spans="4:4" x14ac:dyDescent="0.25">
      <c r="D318" s="2"/>
    </row>
    <row r="319" spans="4:4" x14ac:dyDescent="0.25">
      <c r="D319" s="2"/>
    </row>
    <row r="320" spans="4:4" x14ac:dyDescent="0.25">
      <c r="D320" s="2"/>
    </row>
    <row r="321" spans="4:4" x14ac:dyDescent="0.25">
      <c r="D321" s="2"/>
    </row>
    <row r="322" spans="4:4" x14ac:dyDescent="0.25">
      <c r="D322" s="2"/>
    </row>
    <row r="323" spans="4:4" x14ac:dyDescent="0.25">
      <c r="D323" s="2"/>
    </row>
    <row r="324" spans="4:4" x14ac:dyDescent="0.25">
      <c r="D324" s="2"/>
    </row>
    <row r="325" spans="4:4" x14ac:dyDescent="0.25">
      <c r="D325" s="2"/>
    </row>
    <row r="326" spans="4:4" x14ac:dyDescent="0.25">
      <c r="D326" s="2"/>
    </row>
    <row r="327" spans="4:4" x14ac:dyDescent="0.25">
      <c r="D327" s="2"/>
    </row>
    <row r="328" spans="4:4" x14ac:dyDescent="0.25">
      <c r="D328" s="2"/>
    </row>
    <row r="329" spans="4:4" x14ac:dyDescent="0.25">
      <c r="D329" s="2"/>
    </row>
    <row r="330" spans="4:4" x14ac:dyDescent="0.25">
      <c r="D330" s="2"/>
    </row>
    <row r="331" spans="4:4" x14ac:dyDescent="0.25">
      <c r="D331" s="2"/>
    </row>
    <row r="332" spans="4:4" x14ac:dyDescent="0.25">
      <c r="D332" s="2"/>
    </row>
    <row r="333" spans="4:4" x14ac:dyDescent="0.25">
      <c r="D333" s="2"/>
    </row>
    <row r="334" spans="4:4" x14ac:dyDescent="0.25">
      <c r="D334" s="2"/>
    </row>
    <row r="335" spans="4:4" x14ac:dyDescent="0.25">
      <c r="D335" s="2"/>
    </row>
    <row r="336" spans="4:4" x14ac:dyDescent="0.25">
      <c r="D336" s="2"/>
    </row>
    <row r="337" spans="4:4" x14ac:dyDescent="0.25">
      <c r="D337" s="2"/>
    </row>
    <row r="338" spans="4:4" x14ac:dyDescent="0.25">
      <c r="D338" s="2"/>
    </row>
    <row r="339" spans="4:4" x14ac:dyDescent="0.25">
      <c r="D339" s="2"/>
    </row>
    <row r="340" spans="4:4" x14ac:dyDescent="0.25">
      <c r="D340" s="2"/>
    </row>
    <row r="341" spans="4:4" x14ac:dyDescent="0.25">
      <c r="D341" s="2"/>
    </row>
    <row r="342" spans="4:4" x14ac:dyDescent="0.25">
      <c r="D342" s="2"/>
    </row>
    <row r="343" spans="4:4" x14ac:dyDescent="0.25">
      <c r="D343" s="2"/>
    </row>
    <row r="344" spans="4:4" x14ac:dyDescent="0.25">
      <c r="D344" s="2"/>
    </row>
    <row r="345" spans="4:4" x14ac:dyDescent="0.25">
      <c r="D345" s="2"/>
    </row>
    <row r="346" spans="4:4" x14ac:dyDescent="0.25">
      <c r="D346" s="2"/>
    </row>
    <row r="347" spans="4:4" x14ac:dyDescent="0.25">
      <c r="D347" s="2"/>
    </row>
    <row r="348" spans="4:4" x14ac:dyDescent="0.25">
      <c r="D348" s="2"/>
    </row>
    <row r="349" spans="4:4" x14ac:dyDescent="0.25">
      <c r="D349" s="2"/>
    </row>
    <row r="350" spans="4:4" x14ac:dyDescent="0.25">
      <c r="D350" s="2"/>
    </row>
    <row r="351" spans="4:4" x14ac:dyDescent="0.25">
      <c r="D351" s="2"/>
    </row>
    <row r="352" spans="4:4" x14ac:dyDescent="0.25">
      <c r="D352" s="2"/>
    </row>
    <row r="353" spans="4:4" x14ac:dyDescent="0.25">
      <c r="D353" s="2"/>
    </row>
    <row r="354" spans="4:4" x14ac:dyDescent="0.25">
      <c r="D354" s="2"/>
    </row>
    <row r="355" spans="4:4" x14ac:dyDescent="0.25">
      <c r="D355" s="2"/>
    </row>
    <row r="356" spans="4:4" x14ac:dyDescent="0.25">
      <c r="D356" s="2"/>
    </row>
    <row r="357" spans="4:4" x14ac:dyDescent="0.25">
      <c r="D357" s="2"/>
    </row>
    <row r="358" spans="4:4" x14ac:dyDescent="0.25">
      <c r="D358" s="2"/>
    </row>
    <row r="359" spans="4:4" x14ac:dyDescent="0.25">
      <c r="D359" s="2"/>
    </row>
    <row r="360" spans="4:4" x14ac:dyDescent="0.25">
      <c r="D360" s="2"/>
    </row>
    <row r="361" spans="4:4" x14ac:dyDescent="0.25">
      <c r="D361" s="2"/>
    </row>
    <row r="362" spans="4:4" x14ac:dyDescent="0.25">
      <c r="D362" s="2"/>
    </row>
    <row r="363" spans="4:4" x14ac:dyDescent="0.25">
      <c r="D363" s="2"/>
    </row>
    <row r="364" spans="4:4" x14ac:dyDescent="0.25">
      <c r="D364" s="2"/>
    </row>
    <row r="365" spans="4:4" x14ac:dyDescent="0.25">
      <c r="D365" s="2"/>
    </row>
    <row r="366" spans="4:4" x14ac:dyDescent="0.25">
      <c r="D366" s="2"/>
    </row>
    <row r="367" spans="4:4" x14ac:dyDescent="0.25">
      <c r="D367" s="2"/>
    </row>
    <row r="368" spans="4:4" x14ac:dyDescent="0.25">
      <c r="D368" s="2"/>
    </row>
    <row r="369" spans="4:4" x14ac:dyDescent="0.25">
      <c r="D369" s="2"/>
    </row>
    <row r="370" spans="4:4" x14ac:dyDescent="0.25">
      <c r="D370" s="2"/>
    </row>
    <row r="371" spans="4:4" x14ac:dyDescent="0.25">
      <c r="D371" s="2"/>
    </row>
    <row r="372" spans="4:4" x14ac:dyDescent="0.25">
      <c r="D372" s="2"/>
    </row>
    <row r="373" spans="4:4" x14ac:dyDescent="0.25">
      <c r="D373" s="2"/>
    </row>
    <row r="374" spans="4:4" x14ac:dyDescent="0.25">
      <c r="D374" s="2"/>
    </row>
    <row r="375" spans="4:4" x14ac:dyDescent="0.25">
      <c r="D375" s="2"/>
    </row>
    <row r="376" spans="4:4" x14ac:dyDescent="0.25">
      <c r="D376" s="2"/>
    </row>
    <row r="377" spans="4:4" x14ac:dyDescent="0.25">
      <c r="D377" s="2"/>
    </row>
    <row r="378" spans="4:4" x14ac:dyDescent="0.25">
      <c r="D378" s="2"/>
    </row>
    <row r="379" spans="4:4" x14ac:dyDescent="0.25">
      <c r="D379" s="2"/>
    </row>
    <row r="380" spans="4:4" x14ac:dyDescent="0.25">
      <c r="D380" s="2"/>
    </row>
    <row r="381" spans="4:4" x14ac:dyDescent="0.25">
      <c r="D381" s="2"/>
    </row>
    <row r="382" spans="4:4" x14ac:dyDescent="0.25">
      <c r="D382" s="2"/>
    </row>
    <row r="383" spans="4:4" x14ac:dyDescent="0.25">
      <c r="D383" s="2"/>
    </row>
    <row r="384" spans="4:4" x14ac:dyDescent="0.25">
      <c r="D384" s="2"/>
    </row>
    <row r="385" spans="4:4" x14ac:dyDescent="0.25">
      <c r="D385" s="2"/>
    </row>
    <row r="386" spans="4:4" x14ac:dyDescent="0.25">
      <c r="D386" s="2"/>
    </row>
    <row r="387" spans="4:4" x14ac:dyDescent="0.25">
      <c r="D387" s="2"/>
    </row>
    <row r="388" spans="4:4" x14ac:dyDescent="0.25">
      <c r="D388" s="2"/>
    </row>
    <row r="389" spans="4:4" x14ac:dyDescent="0.25">
      <c r="D389" s="2"/>
    </row>
    <row r="390" spans="4:4" x14ac:dyDescent="0.25">
      <c r="D390" s="2"/>
    </row>
    <row r="391" spans="4:4" x14ac:dyDescent="0.25">
      <c r="D391" s="2"/>
    </row>
    <row r="392" spans="4:4" x14ac:dyDescent="0.25">
      <c r="D392" s="2"/>
    </row>
    <row r="393" spans="4:4" x14ac:dyDescent="0.25">
      <c r="D393" s="2"/>
    </row>
    <row r="394" spans="4:4" x14ac:dyDescent="0.25">
      <c r="D394" s="2"/>
    </row>
    <row r="395" spans="4:4" x14ac:dyDescent="0.25">
      <c r="D395" s="2"/>
    </row>
    <row r="396" spans="4:4" x14ac:dyDescent="0.25">
      <c r="D396" s="2"/>
    </row>
    <row r="397" spans="4:4" x14ac:dyDescent="0.25">
      <c r="D397" s="2"/>
    </row>
    <row r="398" spans="4:4" x14ac:dyDescent="0.25">
      <c r="D398" s="2"/>
    </row>
    <row r="399" spans="4:4" x14ac:dyDescent="0.25">
      <c r="D399" s="2"/>
    </row>
    <row r="400" spans="4:4" x14ac:dyDescent="0.25">
      <c r="D400" s="2"/>
    </row>
    <row r="401" spans="4:4" x14ac:dyDescent="0.25">
      <c r="D401" s="2"/>
    </row>
    <row r="402" spans="4:4" x14ac:dyDescent="0.25">
      <c r="D402" s="2"/>
    </row>
    <row r="403" spans="4:4" x14ac:dyDescent="0.25">
      <c r="D403" s="2"/>
    </row>
    <row r="404" spans="4:4" x14ac:dyDescent="0.25">
      <c r="D404" s="2"/>
    </row>
    <row r="405" spans="4:4" x14ac:dyDescent="0.25">
      <c r="D405" s="2"/>
    </row>
    <row r="406" spans="4:4" x14ac:dyDescent="0.25">
      <c r="D406" s="2"/>
    </row>
    <row r="407" spans="4:4" x14ac:dyDescent="0.25">
      <c r="D407" s="2"/>
    </row>
    <row r="408" spans="4:4" x14ac:dyDescent="0.25">
      <c r="D408" s="2"/>
    </row>
    <row r="409" spans="4:4" x14ac:dyDescent="0.25">
      <c r="D409" s="2"/>
    </row>
    <row r="410" spans="4:4" x14ac:dyDescent="0.25">
      <c r="D410" s="2"/>
    </row>
    <row r="411" spans="4:4" x14ac:dyDescent="0.25">
      <c r="D411" s="2"/>
    </row>
    <row r="412" spans="4:4" x14ac:dyDescent="0.25">
      <c r="D412" s="2"/>
    </row>
    <row r="413" spans="4:4" x14ac:dyDescent="0.25">
      <c r="D413" s="2"/>
    </row>
    <row r="414" spans="4:4" x14ac:dyDescent="0.25">
      <c r="D414" s="2"/>
    </row>
    <row r="415" spans="4:4" x14ac:dyDescent="0.25">
      <c r="D415" s="2"/>
    </row>
    <row r="416" spans="4:4" x14ac:dyDescent="0.25">
      <c r="D416" s="2"/>
    </row>
    <row r="417" spans="4:4" x14ac:dyDescent="0.25">
      <c r="D417" s="2"/>
    </row>
    <row r="418" spans="4:4" x14ac:dyDescent="0.25">
      <c r="D418" s="2"/>
    </row>
    <row r="419" spans="4:4" x14ac:dyDescent="0.25">
      <c r="D419" s="2"/>
    </row>
    <row r="420" spans="4:4" x14ac:dyDescent="0.25">
      <c r="D420" s="2"/>
    </row>
    <row r="421" spans="4:4" x14ac:dyDescent="0.25">
      <c r="D421" s="2"/>
    </row>
    <row r="422" spans="4:4" x14ac:dyDescent="0.25">
      <c r="D422" s="2"/>
    </row>
    <row r="423" spans="4:4" x14ac:dyDescent="0.25">
      <c r="D423" s="2"/>
    </row>
    <row r="424" spans="4:4" x14ac:dyDescent="0.25">
      <c r="D424" s="2"/>
    </row>
    <row r="425" spans="4:4" x14ac:dyDescent="0.25">
      <c r="D425" s="2"/>
    </row>
    <row r="426" spans="4:4" x14ac:dyDescent="0.25">
      <c r="D426" s="2"/>
    </row>
    <row r="427" spans="4:4" x14ac:dyDescent="0.25">
      <c r="D427" s="2"/>
    </row>
    <row r="428" spans="4:4" x14ac:dyDescent="0.25">
      <c r="D428" s="2"/>
    </row>
    <row r="429" spans="4:4" x14ac:dyDescent="0.25">
      <c r="D429" s="2"/>
    </row>
    <row r="430" spans="4:4" x14ac:dyDescent="0.25">
      <c r="D430" s="2"/>
    </row>
    <row r="431" spans="4:4" x14ac:dyDescent="0.25">
      <c r="D431" s="2"/>
    </row>
    <row r="432" spans="4:4" x14ac:dyDescent="0.25">
      <c r="D432" s="2"/>
    </row>
    <row r="433" spans="4:4" x14ac:dyDescent="0.25">
      <c r="D433" s="2"/>
    </row>
    <row r="434" spans="4:4" x14ac:dyDescent="0.25">
      <c r="D434" s="2"/>
    </row>
    <row r="435" spans="4:4" x14ac:dyDescent="0.25">
      <c r="D435" s="2"/>
    </row>
    <row r="436" spans="4:4" x14ac:dyDescent="0.25">
      <c r="D436" s="2"/>
    </row>
    <row r="437" spans="4:4" x14ac:dyDescent="0.25">
      <c r="D437" s="2"/>
    </row>
    <row r="438" spans="4:4" x14ac:dyDescent="0.25">
      <c r="D438" s="2"/>
    </row>
    <row r="439" spans="4:4" x14ac:dyDescent="0.25">
      <c r="D439" s="2"/>
    </row>
    <row r="440" spans="4:4" x14ac:dyDescent="0.25">
      <c r="D440" s="2"/>
    </row>
    <row r="441" spans="4:4" x14ac:dyDescent="0.25">
      <c r="D441" s="2"/>
    </row>
    <row r="442" spans="4:4" x14ac:dyDescent="0.25">
      <c r="D442" s="2"/>
    </row>
    <row r="443" spans="4:4" x14ac:dyDescent="0.25">
      <c r="D443" s="2"/>
    </row>
    <row r="444" spans="4:4" x14ac:dyDescent="0.25">
      <c r="D444" s="2"/>
    </row>
    <row r="445" spans="4:4" x14ac:dyDescent="0.25">
      <c r="D445" s="2"/>
    </row>
    <row r="446" spans="4:4" x14ac:dyDescent="0.25">
      <c r="D446" s="2"/>
    </row>
    <row r="447" spans="4:4" x14ac:dyDescent="0.25">
      <c r="D447" s="2"/>
    </row>
    <row r="448" spans="4:4" x14ac:dyDescent="0.25">
      <c r="D448" s="2"/>
    </row>
    <row r="449" spans="4:4" x14ac:dyDescent="0.25">
      <c r="D449" s="2"/>
    </row>
    <row r="450" spans="4:4" x14ac:dyDescent="0.25">
      <c r="D450" s="2"/>
    </row>
    <row r="451" spans="4:4" x14ac:dyDescent="0.25">
      <c r="D451" s="2"/>
    </row>
    <row r="452" spans="4:4" x14ac:dyDescent="0.25">
      <c r="D452" s="2"/>
    </row>
    <row r="453" spans="4:4" x14ac:dyDescent="0.25">
      <c r="D453" s="2"/>
    </row>
    <row r="454" spans="4:4" x14ac:dyDescent="0.25">
      <c r="D454" s="2"/>
    </row>
    <row r="455" spans="4:4" x14ac:dyDescent="0.25">
      <c r="D455" s="2"/>
    </row>
    <row r="456" spans="4:4" x14ac:dyDescent="0.25">
      <c r="D456" s="2"/>
    </row>
    <row r="457" spans="4:4" x14ac:dyDescent="0.25">
      <c r="D457" s="2"/>
    </row>
    <row r="458" spans="4:4" x14ac:dyDescent="0.25">
      <c r="D458" s="2"/>
    </row>
    <row r="459" spans="4:4" x14ac:dyDescent="0.25">
      <c r="D459" s="2"/>
    </row>
    <row r="460" spans="4:4" x14ac:dyDescent="0.25">
      <c r="D460" s="2"/>
    </row>
    <row r="461" spans="4:4" x14ac:dyDescent="0.25">
      <c r="D461" s="2"/>
    </row>
    <row r="462" spans="4:4" x14ac:dyDescent="0.25">
      <c r="D462" s="2"/>
    </row>
    <row r="463" spans="4:4" x14ac:dyDescent="0.25">
      <c r="D463" s="2"/>
    </row>
    <row r="464" spans="4:4" x14ac:dyDescent="0.25">
      <c r="D464" s="2"/>
    </row>
    <row r="465" spans="4:4" x14ac:dyDescent="0.25">
      <c r="D465" s="2"/>
    </row>
    <row r="466" spans="4:4" x14ac:dyDescent="0.25">
      <c r="D466" s="2"/>
    </row>
    <row r="467" spans="4:4" x14ac:dyDescent="0.25">
      <c r="D467" s="2"/>
    </row>
    <row r="468" spans="4:4" x14ac:dyDescent="0.25">
      <c r="D468" s="2"/>
    </row>
    <row r="469" spans="4:4" x14ac:dyDescent="0.25">
      <c r="D469" s="2"/>
    </row>
    <row r="470" spans="4:4" x14ac:dyDescent="0.25">
      <c r="D470" s="2"/>
    </row>
    <row r="471" spans="4:4" x14ac:dyDescent="0.25">
      <c r="D471" s="2"/>
    </row>
    <row r="472" spans="4:4" x14ac:dyDescent="0.25">
      <c r="D472" s="2"/>
    </row>
    <row r="473" spans="4:4" x14ac:dyDescent="0.25">
      <c r="D473" s="2"/>
    </row>
    <row r="474" spans="4:4" x14ac:dyDescent="0.25">
      <c r="D474" s="2"/>
    </row>
    <row r="475" spans="4:4" x14ac:dyDescent="0.25">
      <c r="D475" s="2"/>
    </row>
    <row r="476" spans="4:4" x14ac:dyDescent="0.25">
      <c r="D476" s="2"/>
    </row>
    <row r="477" spans="4:4" x14ac:dyDescent="0.25">
      <c r="D477" s="2"/>
    </row>
    <row r="478" spans="4:4" x14ac:dyDescent="0.25">
      <c r="D478" s="2"/>
    </row>
    <row r="479" spans="4:4" x14ac:dyDescent="0.25">
      <c r="D479" s="2"/>
    </row>
    <row r="480" spans="4:4" x14ac:dyDescent="0.25">
      <c r="D480" s="2"/>
    </row>
    <row r="481" spans="4:4" x14ac:dyDescent="0.25">
      <c r="D481" s="2"/>
    </row>
    <row r="482" spans="4:4" x14ac:dyDescent="0.25">
      <c r="D482" s="2"/>
    </row>
    <row r="483" spans="4:4" x14ac:dyDescent="0.25">
      <c r="D483" s="2"/>
    </row>
    <row r="484" spans="4:4" x14ac:dyDescent="0.25">
      <c r="D484" s="2"/>
    </row>
    <row r="485" spans="4:4" x14ac:dyDescent="0.25">
      <c r="D485" s="2"/>
    </row>
    <row r="486" spans="4:4" x14ac:dyDescent="0.25">
      <c r="D486" s="2"/>
    </row>
    <row r="487" spans="4:4" x14ac:dyDescent="0.25">
      <c r="D487" s="2"/>
    </row>
    <row r="488" spans="4:4" x14ac:dyDescent="0.25">
      <c r="D488" s="2"/>
    </row>
    <row r="489" spans="4:4" x14ac:dyDescent="0.25">
      <c r="D489" s="2"/>
    </row>
    <row r="490" spans="4:4" x14ac:dyDescent="0.25">
      <c r="D490" s="2"/>
    </row>
    <row r="491" spans="4:4" x14ac:dyDescent="0.25">
      <c r="D491" s="2"/>
    </row>
    <row r="492" spans="4:4" x14ac:dyDescent="0.25">
      <c r="D492" s="2"/>
    </row>
    <row r="493" spans="4:4" x14ac:dyDescent="0.25">
      <c r="D493" s="2"/>
    </row>
    <row r="494" spans="4:4" x14ac:dyDescent="0.25">
      <c r="D494" s="2"/>
    </row>
    <row r="495" spans="4:4" x14ac:dyDescent="0.25">
      <c r="D495" s="2"/>
    </row>
    <row r="496" spans="4:4" x14ac:dyDescent="0.25">
      <c r="D496" s="2"/>
    </row>
    <row r="497" spans="4:4" x14ac:dyDescent="0.25">
      <c r="D497" s="2"/>
    </row>
    <row r="498" spans="4:4" x14ac:dyDescent="0.25">
      <c r="D498" s="2"/>
    </row>
    <row r="499" spans="4:4" x14ac:dyDescent="0.25">
      <c r="D499" s="2"/>
    </row>
    <row r="500" spans="4:4" x14ac:dyDescent="0.25">
      <c r="D500" s="2"/>
    </row>
    <row r="501" spans="4:4" x14ac:dyDescent="0.25">
      <c r="D501" s="2"/>
    </row>
    <row r="502" spans="4:4" x14ac:dyDescent="0.25">
      <c r="D502" s="2"/>
    </row>
    <row r="503" spans="4:4" x14ac:dyDescent="0.25">
      <c r="D503" s="2"/>
    </row>
    <row r="504" spans="4:4" x14ac:dyDescent="0.25">
      <c r="D504" s="2"/>
    </row>
    <row r="505" spans="4:4" x14ac:dyDescent="0.25">
      <c r="D505" s="2"/>
    </row>
    <row r="506" spans="4:4" x14ac:dyDescent="0.25">
      <c r="D506" s="2"/>
    </row>
    <row r="507" spans="4:4" x14ac:dyDescent="0.25">
      <c r="D507" s="2"/>
    </row>
    <row r="508" spans="4:4" x14ac:dyDescent="0.25">
      <c r="D508" s="2"/>
    </row>
    <row r="509" spans="4:4" x14ac:dyDescent="0.25">
      <c r="D509" s="2"/>
    </row>
    <row r="510" spans="4:4" x14ac:dyDescent="0.25">
      <c r="D510" s="2"/>
    </row>
    <row r="511" spans="4:4" x14ac:dyDescent="0.25">
      <c r="D511" s="2"/>
    </row>
    <row r="512" spans="4:4" x14ac:dyDescent="0.25">
      <c r="D512" s="2"/>
    </row>
    <row r="513" spans="4:4" x14ac:dyDescent="0.25">
      <c r="D513" s="2"/>
    </row>
    <row r="514" spans="4:4" x14ac:dyDescent="0.25">
      <c r="D514" s="2"/>
    </row>
    <row r="515" spans="4:4" x14ac:dyDescent="0.25">
      <c r="D515" s="2"/>
    </row>
    <row r="516" spans="4:4" x14ac:dyDescent="0.25">
      <c r="D516" s="2"/>
    </row>
    <row r="517" spans="4:4" x14ac:dyDescent="0.25">
      <c r="D517" s="2"/>
    </row>
    <row r="518" spans="4:4" x14ac:dyDescent="0.25">
      <c r="D518" s="2"/>
    </row>
    <row r="519" spans="4:4" x14ac:dyDescent="0.25">
      <c r="D519" s="2"/>
    </row>
    <row r="520" spans="4:4" x14ac:dyDescent="0.25">
      <c r="D520" s="2"/>
    </row>
    <row r="521" spans="4:4" x14ac:dyDescent="0.25">
      <c r="D521" s="2"/>
    </row>
    <row r="522" spans="4:4" x14ac:dyDescent="0.25">
      <c r="D522" s="2"/>
    </row>
    <row r="523" spans="4:4" x14ac:dyDescent="0.25">
      <c r="D523" s="2"/>
    </row>
    <row r="524" spans="4:4" x14ac:dyDescent="0.25">
      <c r="D524" s="2"/>
    </row>
    <row r="525" spans="4:4" x14ac:dyDescent="0.25">
      <c r="D525" s="2"/>
    </row>
    <row r="526" spans="4:4" x14ac:dyDescent="0.25">
      <c r="D526" s="2"/>
    </row>
    <row r="527" spans="4:4" x14ac:dyDescent="0.25">
      <c r="D527" s="2"/>
    </row>
    <row r="528" spans="4:4" x14ac:dyDescent="0.25">
      <c r="D528" s="2"/>
    </row>
    <row r="529" spans="4:4" x14ac:dyDescent="0.25">
      <c r="D529" s="2"/>
    </row>
    <row r="530" spans="4:4" x14ac:dyDescent="0.25">
      <c r="D530" s="2"/>
    </row>
    <row r="531" spans="4:4" x14ac:dyDescent="0.25">
      <c r="D531" s="2"/>
    </row>
    <row r="532" spans="4:4" x14ac:dyDescent="0.25">
      <c r="D532" s="2"/>
    </row>
    <row r="533" spans="4:4" x14ac:dyDescent="0.25">
      <c r="D533" s="2"/>
    </row>
    <row r="534" spans="4:4" x14ac:dyDescent="0.25">
      <c r="D534" s="2"/>
    </row>
    <row r="535" spans="4:4" x14ac:dyDescent="0.25">
      <c r="D535" s="2"/>
    </row>
    <row r="536" spans="4:4" x14ac:dyDescent="0.25">
      <c r="D536" s="2"/>
    </row>
    <row r="537" spans="4:4" x14ac:dyDescent="0.25">
      <c r="D537" s="2"/>
    </row>
    <row r="538" spans="4:4" x14ac:dyDescent="0.25">
      <c r="D538" s="2"/>
    </row>
    <row r="539" spans="4:4" x14ac:dyDescent="0.25">
      <c r="D539" s="2"/>
    </row>
    <row r="540" spans="4:4" x14ac:dyDescent="0.25">
      <c r="D540" s="2"/>
    </row>
    <row r="541" spans="4:4" x14ac:dyDescent="0.25">
      <c r="D541" s="2"/>
    </row>
    <row r="542" spans="4:4" x14ac:dyDescent="0.25">
      <c r="D542" s="2"/>
    </row>
    <row r="543" spans="4:4" x14ac:dyDescent="0.25">
      <c r="D543" s="2"/>
    </row>
    <row r="544" spans="4:4" x14ac:dyDescent="0.25">
      <c r="D544" s="2"/>
    </row>
    <row r="545" spans="4:4" x14ac:dyDescent="0.25">
      <c r="D545" s="2"/>
    </row>
    <row r="546" spans="4:4" x14ac:dyDescent="0.25">
      <c r="D546" s="2"/>
    </row>
    <row r="547" spans="4:4" x14ac:dyDescent="0.25">
      <c r="D547" s="2"/>
    </row>
    <row r="548" spans="4:4" x14ac:dyDescent="0.25">
      <c r="D548" s="2"/>
    </row>
    <row r="549" spans="4:4" x14ac:dyDescent="0.25">
      <c r="D549" s="2"/>
    </row>
    <row r="550" spans="4:4" x14ac:dyDescent="0.25">
      <c r="D550" s="2"/>
    </row>
    <row r="551" spans="4:4" x14ac:dyDescent="0.25">
      <c r="D551" s="2"/>
    </row>
    <row r="552" spans="4:4" x14ac:dyDescent="0.25">
      <c r="D552" s="2"/>
    </row>
    <row r="553" spans="4:4" x14ac:dyDescent="0.25">
      <c r="D553" s="2"/>
    </row>
    <row r="554" spans="4:4" x14ac:dyDescent="0.25">
      <c r="D554" s="2"/>
    </row>
    <row r="555" spans="4:4" x14ac:dyDescent="0.25">
      <c r="D555" s="2"/>
    </row>
    <row r="556" spans="4:4" x14ac:dyDescent="0.25">
      <c r="D556" s="2"/>
    </row>
    <row r="557" spans="4:4" x14ac:dyDescent="0.25">
      <c r="D557" s="2"/>
    </row>
    <row r="558" spans="4:4" x14ac:dyDescent="0.25">
      <c r="D558" s="2"/>
    </row>
    <row r="559" spans="4:4" x14ac:dyDescent="0.25">
      <c r="D559" s="2"/>
    </row>
    <row r="560" spans="4:4" x14ac:dyDescent="0.25">
      <c r="D560" s="2"/>
    </row>
    <row r="561" spans="4:4" x14ac:dyDescent="0.25">
      <c r="D561" s="2"/>
    </row>
    <row r="562" spans="4:4" x14ac:dyDescent="0.25">
      <c r="D562" s="2"/>
    </row>
    <row r="563" spans="4:4" x14ac:dyDescent="0.25">
      <c r="D563" s="2"/>
    </row>
    <row r="564" spans="4:4" x14ac:dyDescent="0.25">
      <c r="D564" s="2"/>
    </row>
    <row r="565" spans="4:4" x14ac:dyDescent="0.25">
      <c r="D565" s="2"/>
    </row>
    <row r="566" spans="4:4" x14ac:dyDescent="0.25">
      <c r="D566" s="2"/>
    </row>
    <row r="567" spans="4:4" x14ac:dyDescent="0.25">
      <c r="D567" s="2"/>
    </row>
    <row r="568" spans="4:4" x14ac:dyDescent="0.25">
      <c r="D568" s="2"/>
    </row>
    <row r="569" spans="4:4" x14ac:dyDescent="0.25">
      <c r="D569" s="2"/>
    </row>
    <row r="570" spans="4:4" x14ac:dyDescent="0.25">
      <c r="D570" s="2"/>
    </row>
    <row r="571" spans="4:4" x14ac:dyDescent="0.25">
      <c r="D571" s="2"/>
    </row>
    <row r="572" spans="4:4" x14ac:dyDescent="0.25">
      <c r="D572" s="2"/>
    </row>
    <row r="573" spans="4:4" x14ac:dyDescent="0.25">
      <c r="D573" s="2"/>
    </row>
    <row r="574" spans="4:4" x14ac:dyDescent="0.25">
      <c r="D574" s="2"/>
    </row>
    <row r="575" spans="4:4" x14ac:dyDescent="0.25">
      <c r="D575" s="2"/>
    </row>
    <row r="576" spans="4:4" x14ac:dyDescent="0.25">
      <c r="D576" s="2"/>
    </row>
    <row r="577" spans="4:4" x14ac:dyDescent="0.25">
      <c r="D577" s="2"/>
    </row>
    <row r="578" spans="4:4" x14ac:dyDescent="0.25">
      <c r="D578" s="2"/>
    </row>
    <row r="579" spans="4:4" x14ac:dyDescent="0.25">
      <c r="D579" s="2"/>
    </row>
    <row r="580" spans="4:4" x14ac:dyDescent="0.25">
      <c r="D580" s="2"/>
    </row>
    <row r="581" spans="4:4" x14ac:dyDescent="0.25">
      <c r="D581" s="2"/>
    </row>
    <row r="582" spans="4:4" x14ac:dyDescent="0.25">
      <c r="D582" s="2"/>
    </row>
    <row r="583" spans="4:4" x14ac:dyDescent="0.25">
      <c r="D583" s="2"/>
    </row>
    <row r="584" spans="4:4" x14ac:dyDescent="0.25">
      <c r="D584" s="2"/>
    </row>
    <row r="585" spans="4:4" x14ac:dyDescent="0.25">
      <c r="D585" s="2"/>
    </row>
    <row r="586" spans="4:4" x14ac:dyDescent="0.25">
      <c r="D586" s="2"/>
    </row>
    <row r="587" spans="4:4" x14ac:dyDescent="0.25">
      <c r="D587" s="2"/>
    </row>
    <row r="588" spans="4:4" x14ac:dyDescent="0.25">
      <c r="D588" s="2"/>
    </row>
    <row r="589" spans="4:4" x14ac:dyDescent="0.25">
      <c r="D589" s="2"/>
    </row>
    <row r="590" spans="4:4" x14ac:dyDescent="0.25">
      <c r="D590" s="2"/>
    </row>
    <row r="591" spans="4:4" x14ac:dyDescent="0.25">
      <c r="D591" s="2"/>
    </row>
    <row r="592" spans="4:4" x14ac:dyDescent="0.25">
      <c r="D592" s="2"/>
    </row>
    <row r="593" spans="4:4" x14ac:dyDescent="0.25">
      <c r="D593" s="2"/>
    </row>
  </sheetData>
  <autoFilter ref="E10:E25" xr:uid="{00000000-0009-0000-0000-000000000000}">
    <filterColumn colId="0">
      <customFilters and="1">
        <customFilter operator="notEqual" val="0"/>
      </customFilters>
    </filterColumn>
  </autoFilter>
  <mergeCells count="5">
    <mergeCell ref="B5:C5"/>
    <mergeCell ref="B6:C6"/>
    <mergeCell ref="C4:D4"/>
    <mergeCell ref="A28:B28"/>
    <mergeCell ref="C28:D28"/>
  </mergeCells>
  <phoneticPr fontId="0" type="noConversion"/>
  <pageMargins left="0.96" right="0.76" top="0.65" bottom="0.36" header="0.47" footer="0.2"/>
  <pageSetup paperSize="9"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Лист3 (2)</vt:lpstr>
      <vt:lpstr>Лист3 (3)</vt:lpstr>
      <vt:lpstr>Лист3</vt:lpstr>
      <vt:lpstr>Лист3!Область_печати</vt:lpstr>
      <vt:lpstr>'Лист3 (2)'!Область_печати</vt:lpstr>
      <vt:lpstr>'Лист3 (3)'!Область_печати</vt:lpstr>
    </vt:vector>
  </TitlesOfParts>
  <Company>RFO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</dc:creator>
  <cp:lastModifiedBy>User</cp:lastModifiedBy>
  <cp:lastPrinted>2026-02-17T09:28:23Z</cp:lastPrinted>
  <dcterms:created xsi:type="dcterms:W3CDTF">2003-09-12T07:19:32Z</dcterms:created>
  <dcterms:modified xsi:type="dcterms:W3CDTF">2026-02-25T12:26:05Z</dcterms:modified>
</cp:coreProperties>
</file>