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БЮДЖЕТ 2021\Заходи, Інструкція Проект 2021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L15" i="1"/>
  <c r="P37" i="1"/>
  <c r="J37" i="1"/>
  <c r="E42" i="1"/>
  <c r="P42" i="1" s="1"/>
  <c r="F15" i="1" l="1"/>
  <c r="E15" i="1" s="1"/>
  <c r="E29" i="1"/>
  <c r="J46" i="1"/>
  <c r="O44" i="1"/>
  <c r="O43" i="1" s="1"/>
  <c r="N44" i="1"/>
  <c r="N43" i="1" s="1"/>
  <c r="M44" i="1"/>
  <c r="M43" i="1" s="1"/>
  <c r="L44" i="1"/>
  <c r="L43" i="1" s="1"/>
  <c r="K44" i="1"/>
  <c r="K43" i="1" s="1"/>
  <c r="H44" i="1"/>
  <c r="H43" i="1" s="1"/>
  <c r="G44" i="1"/>
  <c r="G43" i="1" s="1"/>
  <c r="F44" i="1"/>
  <c r="E44" i="1" s="1"/>
  <c r="E48" i="1"/>
  <c r="E46" i="1"/>
  <c r="O15" i="1"/>
  <c r="O14" i="1" s="1"/>
  <c r="N15" i="1"/>
  <c r="N14" i="1" s="1"/>
  <c r="M15" i="1"/>
  <c r="M14" i="1" s="1"/>
  <c r="J15" i="1"/>
  <c r="K15" i="1"/>
  <c r="K14" i="1" s="1"/>
  <c r="H15" i="1"/>
  <c r="H14" i="1" s="1"/>
  <c r="G15" i="1"/>
  <c r="G14" i="1" s="1"/>
  <c r="E41" i="1"/>
  <c r="P41" i="1" s="1"/>
  <c r="E40" i="1"/>
  <c r="E39" i="1"/>
  <c r="E36" i="1"/>
  <c r="E34" i="1"/>
  <c r="E33" i="1"/>
  <c r="E32" i="1"/>
  <c r="E28" i="1"/>
  <c r="E27" i="1"/>
  <c r="E26" i="1"/>
  <c r="E25" i="1"/>
  <c r="E23" i="1"/>
  <c r="E21" i="1"/>
  <c r="E18" i="1"/>
  <c r="J17" i="1"/>
  <c r="E16" i="1"/>
  <c r="P15" i="1" l="1"/>
  <c r="E14" i="1"/>
  <c r="F14" i="1"/>
  <c r="J44" i="1"/>
  <c r="J43" i="1" s="1"/>
  <c r="L14" i="1"/>
  <c r="F43" i="1"/>
  <c r="E43" i="1" s="1"/>
  <c r="P48" i="1"/>
  <c r="P47" i="1"/>
  <c r="P46" i="1"/>
  <c r="P45" i="1"/>
  <c r="P44" i="1"/>
  <c r="P43" i="1" s="1"/>
  <c r="P40" i="1"/>
  <c r="P39" i="1"/>
  <c r="P38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J14" i="1" l="1"/>
  <c r="L49" i="1"/>
  <c r="J49" i="1" s="1"/>
  <c r="P14" i="1"/>
  <c r="F49" i="1"/>
  <c r="E49" i="1" l="1"/>
  <c r="P49" i="1" s="1"/>
</calcChain>
</file>

<file path=xl/sharedStrings.xml><?xml version="1.0" encoding="utf-8"?>
<sst xmlns="http://schemas.openxmlformats.org/spreadsheetml/2006/main" count="161" uniqueCount="140">
  <si>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</si>
  <si>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</si>
  <si>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</si>
  <si>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</si>
  <si>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</si>
  <si>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</si>
  <si>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</si>
  <si>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</si>
  <si>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</si>
  <si>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</si>
  <si>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</si>
  <si>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</si>
  <si>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</si>
  <si>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</si>
  <si>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</si>
  <si>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</si>
  <si>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</si>
  <si>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Роганської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</si>
  <si>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</si>
  <si>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</si>
  <si>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</si>
  <si>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</si>
  <si>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</si>
  <si>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</si>
  <si>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0211010</t>
  </si>
  <si>
    <t>0910</t>
  </si>
  <si>
    <t>1010</t>
  </si>
  <si>
    <t>Надання дошкільної освіти</t>
  </si>
  <si>
    <t>0211100</t>
  </si>
  <si>
    <t>0960</t>
  </si>
  <si>
    <t>1100</t>
  </si>
  <si>
    <t>Надання спеціальної освіти мистецькими школами</t>
  </si>
  <si>
    <t>0990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</si>
  <si>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</si>
  <si>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</si>
  <si>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</si>
  <si>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</si>
  <si>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0213031</t>
  </si>
  <si>
    <t>1030</t>
  </si>
  <si>
    <t>3031</t>
  </si>
  <si>
    <t>Надання інших пільг окремим категоріям громадян відповідно до законодавства</t>
  </si>
  <si>
    <t>0213032</t>
  </si>
  <si>
    <t>1070</t>
  </si>
  <si>
    <t>3032</t>
  </si>
  <si>
    <t>Надання пільг окремим категоріям громадян з оплати послуг зв`язку</t>
  </si>
  <si>
    <t>0213033</t>
  </si>
  <si>
    <t>3033</t>
  </si>
  <si>
    <t>Компенсаційні виплати на пільговий проїзд автомобільним транспортом окремим категоріям громадян</t>
  </si>
  <si>
    <t>0213104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</si>
  <si>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</si>
  <si>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</si>
  <si>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</si>
  <si>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</si>
  <si>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</si>
  <si>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</si>
  <si>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</si>
  <si>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</si>
  <si>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</si>
  <si>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</si>
  <si>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</si>
  <si>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</si>
  <si>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</si>
  <si>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</si>
  <si>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</si>
  <si>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</si>
  <si>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</si>
  <si>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</si>
  <si>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</si>
  <si>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0214081</t>
  </si>
  <si>
    <t>0829</t>
  </si>
  <si>
    <t>4081</t>
  </si>
  <si>
    <t>Забезпечення діяльності інших закладів в галузі культури і мистецтва</t>
  </si>
  <si>
    <t>0214082</t>
  </si>
  <si>
    <t>4082</t>
  </si>
  <si>
    <t>Інші заходи в галузі культури і мистецтва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</si>
  <si>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</si>
  <si>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</si>
  <si>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</si>
  <si>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</si>
  <si>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</si>
  <si>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</si>
  <si>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</si>
  <si>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0215031</t>
  </si>
  <si>
    <t>5031</t>
  </si>
  <si>
    <t>Утримання та навчально-тренувальна робота комунальних дитячо-юнацьких спортивних шкіл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</si>
  <si>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</si>
  <si>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</si>
  <si>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</si>
  <si>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0620</t>
  </si>
  <si>
    <t>0216030</t>
  </si>
  <si>
    <t>6030</t>
  </si>
  <si>
    <t>Організація благоустрою населених пунктів</t>
  </si>
  <si>
    <t>0490</t>
  </si>
  <si>
    <t>0217680</t>
  </si>
  <si>
    <t>7680</t>
  </si>
  <si>
    <t>Членські внески до асоціацій органів місцевого самоврядування</t>
  </si>
  <si>
    <t>0218130</t>
  </si>
  <si>
    <t>0320</t>
  </si>
  <si>
    <t>8130</t>
  </si>
  <si>
    <t>Забезпечення діяльності місцевої пожежної охорони</t>
  </si>
  <si>
    <t>0218330</t>
  </si>
  <si>
    <t>0540</t>
  </si>
  <si>
    <t>8330</t>
  </si>
  <si>
    <t>0218700</t>
  </si>
  <si>
    <t>0133</t>
  </si>
  <si>
    <t>8700</t>
  </si>
  <si>
    <t>Резервний фонд</t>
  </si>
  <si>
    <t>0219110</t>
  </si>
  <si>
    <t>0180</t>
  </si>
  <si>
    <t>9110</t>
  </si>
  <si>
    <t>Реверсна дотація </t>
  </si>
  <si>
    <t>0219770</t>
  </si>
  <si>
    <t>9770</t>
  </si>
  <si>
    <t>Інші субвенції з місцевого бюджету</t>
  </si>
  <si>
    <t>0600000</t>
  </si>
  <si>
    <t>Орган з питань освіти і науки</t>
  </si>
  <si>
    <t>0610000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</si>
  <si>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</si>
  <si>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</si>
  <si>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</si>
  <si>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</si>
  <si>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</si>
  <si>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</si>
  <si>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</si>
  <si>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</si>
  <si>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</si>
  <si>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Забезпечення діяльності інших закладів у сфері освіти</t>
  </si>
  <si>
    <t>X</t>
  </si>
  <si>
    <t>УСЬОГО</t>
  </si>
  <si>
    <t>Секретар ради</t>
  </si>
  <si>
    <t>Тетяна КОРСУНЕНКО</t>
  </si>
  <si>
    <t>6325158500</t>
  </si>
  <si>
    <t>(код бюджету)</t>
  </si>
  <si>
    <t>.0370160</t>
  </si>
  <si>
    <t>Додаток 2</t>
  </si>
  <si>
    <t>видатків місцевого бюджету на 2021 рік</t>
  </si>
  <si>
    <t>.0370000</t>
  </si>
  <si>
    <t>Орган з питань фінансів</t>
  </si>
  <si>
    <t xml:space="preserve"> </t>
  </si>
  <si>
    <t xml:space="preserve">Інша діяльність у сфері екології та охорони природних ресурсів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</si>
</sst>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0" fillId="3" borderId="2" xfId="0" applyNumberFormat="1" applyFill="1" applyBorder="1" applyAlignment="1">
      <alignment vertical="center" wrapText="1"/>
    </xf>
    <xf numFmtId="0" fontId="0" fillId="4" borderId="2" xfId="0" quotePrefix="1" applyFill="1" applyBorder="1" applyAlignment="1">
      <alignment horizontal="center" vertical="center" wrapText="1"/>
    </xf>
    <xf numFmtId="4" fontId="0" fillId="4" borderId="2" xfId="0" quotePrefix="1" applyNumberFormat="1" applyFill="1" applyBorder="1" applyAlignment="1">
      <alignment horizontal="center" vertical="center" wrapText="1"/>
    </xf>
    <xf numFmtId="4" fontId="0" fillId="4" borderId="2" xfId="0" quotePrefix="1" applyNumberFormat="1" applyFill="1" applyBorder="1" applyAlignment="1">
      <alignment vertical="center" wrapText="1"/>
    </xf>
    <xf numFmtId="4" fontId="0" fillId="4" borderId="2" xfId="0" applyNumberFormat="1" applyFill="1" applyBorder="1" applyAlignment="1">
      <alignment vertical="center" wrapText="1"/>
    </xf>
    <xf numFmtId="0" fontId="0" fillId="4" borderId="0" xfId="0" applyFill="1"/>
    <xf numFmtId="0" fontId="1" fillId="3" borderId="2" xfId="0" quotePrefix="1" applyFont="1" applyFill="1" applyBorder="1" applyAlignment="1">
      <alignment horizontal="center" vertical="center" wrapText="1"/>
    </xf>
    <xf numFmtId="4" fontId="0" fillId="2" borderId="2" xfId="0" applyNumberFormat="1" applyFont="1" applyFill="1" applyBorder="1" applyAlignment="1">
      <alignment vertical="center" wrapText="1"/>
    </xf>
    <xf numFmtId="4" fontId="0" fillId="0" borderId="2" xfId="0" applyNumberFormat="1" applyFont="1" applyBorder="1" applyAlignment="1">
      <alignment vertical="center" wrapText="1"/>
    </xf>
    <xf numFmtId="4" fontId="0" fillId="0" borderId="0" xfId="0" applyNumberFormat="1"/>
    <xf numFmtId="4" fontId="0" fillId="5" borderId="2" xfId="0" applyNumberFormat="1" applyFill="1" applyBorder="1" applyAlignment="1">
      <alignment vertical="center" wrapText="1"/>
    </xf>
    <xf numFmtId="4" fontId="1" fillId="5" borderId="2" xfId="0" applyNumberFormat="1" applyFont="1" applyFill="1" applyBorder="1" applyAlignment="1">
      <alignment vertical="center" wrapText="1"/>
    </xf>
    <xf numFmtId="4" fontId="0" fillId="5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  <color rgb="FF66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tabSelected="1" zoomScale="75" zoomScaleNormal="75" workbookViewId="0">
      <selection activeCell="K42" sqref="K4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17.28515625" customWidth="1"/>
  </cols>
  <sheetData>
    <row r="1" spans="1:17" x14ac:dyDescent="0.2">
      <c r="L1" t="s">
        <v>134</v>
      </c>
    </row>
    <row r="5" spans="1:17" x14ac:dyDescent="0.2">
      <c r="A5" s="23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7" x14ac:dyDescent="0.2">
      <c r="A6" s="23" t="s">
        <v>135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7" x14ac:dyDescent="0.2">
      <c r="A7" s="22" t="s">
        <v>131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7" x14ac:dyDescent="0.2">
      <c r="A8" s="21" t="s">
        <v>132</v>
      </c>
      <c r="P8" s="1" t="s">
        <v>1</v>
      </c>
    </row>
    <row r="9" spans="1:17" x14ac:dyDescent="0.2">
      <c r="A9" s="25" t="s">
        <v>2</v>
      </c>
      <c r="B9" s="25" t="s">
        <v>3</v>
      </c>
      <c r="C9" s="25" t="s">
        <v>4</v>
      </c>
      <c r="D9" s="26" t="s">
        <v>5</v>
      </c>
      <c r="E9" s="26" t="s">
        <v>6</v>
      </c>
      <c r="F9" s="26"/>
      <c r="G9" s="26"/>
      <c r="H9" s="26"/>
      <c r="I9" s="26"/>
      <c r="J9" s="26" t="s">
        <v>13</v>
      </c>
      <c r="K9" s="26"/>
      <c r="L9" s="26"/>
      <c r="M9" s="26"/>
      <c r="N9" s="26"/>
      <c r="O9" s="26"/>
      <c r="P9" s="27" t="s">
        <v>15</v>
      </c>
    </row>
    <row r="10" spans="1:17" x14ac:dyDescent="0.2">
      <c r="A10" s="26"/>
      <c r="B10" s="26"/>
      <c r="C10" s="26"/>
      <c r="D10" s="26"/>
      <c r="E10" s="27" t="s">
        <v>7</v>
      </c>
      <c r="F10" s="26" t="s">
        <v>8</v>
      </c>
      <c r="G10" s="26" t="s">
        <v>9</v>
      </c>
      <c r="H10" s="26"/>
      <c r="I10" s="26" t="s">
        <v>12</v>
      </c>
      <c r="J10" s="27" t="s">
        <v>7</v>
      </c>
      <c r="K10" s="26" t="s">
        <v>14</v>
      </c>
      <c r="L10" s="26" t="s">
        <v>8</v>
      </c>
      <c r="M10" s="26" t="s">
        <v>9</v>
      </c>
      <c r="N10" s="26"/>
      <c r="O10" s="26" t="s">
        <v>12</v>
      </c>
      <c r="P10" s="26"/>
    </row>
    <row r="11" spans="1:17" x14ac:dyDescent="0.2">
      <c r="A11" s="26"/>
      <c r="B11" s="26"/>
      <c r="C11" s="26"/>
      <c r="D11" s="26"/>
      <c r="E11" s="26"/>
      <c r="F11" s="26"/>
      <c r="G11" s="26" t="s">
        <v>10</v>
      </c>
      <c r="H11" s="26" t="s">
        <v>11</v>
      </c>
      <c r="I11" s="26"/>
      <c r="J11" s="26"/>
      <c r="K11" s="26"/>
      <c r="L11" s="26"/>
      <c r="M11" s="26" t="s">
        <v>10</v>
      </c>
      <c r="N11" s="26" t="s">
        <v>11</v>
      </c>
      <c r="O11" s="26"/>
      <c r="P11" s="26"/>
    </row>
    <row r="12" spans="1:17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7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7" x14ac:dyDescent="0.2">
      <c r="A14" s="6" t="s">
        <v>16</v>
      </c>
      <c r="B14" s="7"/>
      <c r="C14" s="8"/>
      <c r="D14" s="9" t="s">
        <v>17</v>
      </c>
      <c r="E14" s="10">
        <f>E15</f>
        <v>66046100</v>
      </c>
      <c r="F14" s="11">
        <f>F15</f>
        <v>65946100</v>
      </c>
      <c r="G14" s="11">
        <f t="shared" ref="G14:H14" si="0">G15</f>
        <v>39671100</v>
      </c>
      <c r="H14" s="11">
        <f t="shared" si="0"/>
        <v>3410900</v>
      </c>
      <c r="I14" s="11"/>
      <c r="J14" s="10">
        <f>L14</f>
        <v>1783000</v>
      </c>
      <c r="K14" s="11">
        <f t="shared" ref="K14:O14" si="1">K15</f>
        <v>0</v>
      </c>
      <c r="L14" s="11">
        <f t="shared" si="1"/>
        <v>1783000</v>
      </c>
      <c r="M14" s="11">
        <f t="shared" si="1"/>
        <v>0</v>
      </c>
      <c r="N14" s="11">
        <f t="shared" si="1"/>
        <v>0</v>
      </c>
      <c r="O14" s="11">
        <f t="shared" si="1"/>
        <v>0</v>
      </c>
      <c r="P14" s="10">
        <f t="shared" ref="P14:P34" si="2">E14+J14</f>
        <v>67829100</v>
      </c>
    </row>
    <row r="15" spans="1:17" x14ac:dyDescent="0.2">
      <c r="A15" s="6" t="s">
        <v>18</v>
      </c>
      <c r="B15" s="7"/>
      <c r="C15" s="8"/>
      <c r="D15" s="9" t="s">
        <v>17</v>
      </c>
      <c r="E15" s="10">
        <f>F15+E38</f>
        <v>66046100</v>
      </c>
      <c r="F15" s="11">
        <f>F16+F17+F18+F19+F20+F21+F22+F23+F24+F25+F26+F27+F28+F29+F30+F31+F32+F33+F34+F35+F36+F39+F40</f>
        <v>65946100</v>
      </c>
      <c r="G15" s="11">
        <f>G16+G17+G18+G19+G20+G21+G22+G23+G24+G25+G26+G27+G28+G29+G30+G31+G32+G33+G34+G35+G36+G39+G40</f>
        <v>39671100</v>
      </c>
      <c r="H15" s="11">
        <f>H16+H17+H18+H19+H20+H21+H22+H23+H24+H25+H26+H27+H28+H29+H30+H31+H32+H33+H34+H35+H36+H39+H40</f>
        <v>3410900</v>
      </c>
      <c r="I15" s="11"/>
      <c r="J15" s="10">
        <f>L15</f>
        <v>1783000</v>
      </c>
      <c r="K15" s="11">
        <f>K16+K17+K18+K19+K20+K21+K22+K23+K24+K25+K26+K27+K28+K29+K30+K31+K32+K33+K34+K35+K36+K39+K40</f>
        <v>0</v>
      </c>
      <c r="L15" s="11">
        <f>L16+L17+L18+L19+L20+L21+L22+L23+L24+L25+L26+L27+L28+L29+L30+L31+L32+L33+L34+L35+L36+L39+L40+L37</f>
        <v>1783000</v>
      </c>
      <c r="M15" s="11">
        <f>M16+M17+M18+M19+M20+M21+M22+M23+M24+M25+M26+M27+M28+M29+M30+M31+M32+M33+M34+M35+M36+M39+M40</f>
        <v>0</v>
      </c>
      <c r="N15" s="11">
        <f>N16+N17+N18+N19+N20+N21+N22+N23+N24+N25+N26+N27+N28+N29+N30+N31+N32+N33+N34+N35+N36+N39+N40</f>
        <v>0</v>
      </c>
      <c r="O15" s="11">
        <f>O16+O17+O18+O19+O20+O21+O22+O23+O24+O25+O26+O27+O28+O29+O30+O31+O32+O33+O34+O35+O36+O39+O40</f>
        <v>0</v>
      </c>
      <c r="P15" s="10">
        <f>E15+J15</f>
        <v>67829100</v>
      </c>
      <c r="Q15" s="37"/>
    </row>
    <row r="16" spans="1:17" ht="63.7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15">
        <f>F16</f>
        <v>21624300</v>
      </c>
      <c r="F16" s="16">
        <v>21624300</v>
      </c>
      <c r="G16" s="16">
        <v>16548200</v>
      </c>
      <c r="H16" s="16">
        <v>173300</v>
      </c>
      <c r="I16" s="16">
        <v>0</v>
      </c>
      <c r="J16" s="15"/>
      <c r="K16" s="16"/>
      <c r="L16" s="16"/>
      <c r="M16" s="16"/>
      <c r="N16" s="16"/>
      <c r="O16" s="16"/>
      <c r="P16" s="15">
        <f t="shared" si="2"/>
        <v>21624300</v>
      </c>
    </row>
    <row r="17" spans="1:16" x14ac:dyDescent="0.2">
      <c r="A17" s="12" t="s">
        <v>24</v>
      </c>
      <c r="B17" s="12" t="s">
        <v>26</v>
      </c>
      <c r="C17" s="13" t="s">
        <v>25</v>
      </c>
      <c r="D17" s="14" t="s">
        <v>27</v>
      </c>
      <c r="E17" s="15">
        <v>16156500</v>
      </c>
      <c r="F17" s="16">
        <v>16156500</v>
      </c>
      <c r="G17" s="16">
        <v>9768700</v>
      </c>
      <c r="H17" s="16">
        <v>1746800</v>
      </c>
      <c r="I17" s="16">
        <v>0</v>
      </c>
      <c r="J17" s="15">
        <f>L17</f>
        <v>1113000</v>
      </c>
      <c r="K17" s="16"/>
      <c r="L17" s="16">
        <v>1113000</v>
      </c>
      <c r="M17" s="16">
        <v>0</v>
      </c>
      <c r="N17" s="16">
        <v>0</v>
      </c>
      <c r="O17" s="16"/>
      <c r="P17" s="15">
        <f t="shared" si="2"/>
        <v>17269500</v>
      </c>
    </row>
    <row r="18" spans="1:16" ht="25.5" x14ac:dyDescent="0.2">
      <c r="A18" s="12" t="s">
        <v>28</v>
      </c>
      <c r="B18" s="12" t="s">
        <v>30</v>
      </c>
      <c r="C18" s="13" t="s">
        <v>29</v>
      </c>
      <c r="D18" s="14" t="s">
        <v>31</v>
      </c>
      <c r="E18" s="15">
        <f>F18</f>
        <v>3877900</v>
      </c>
      <c r="F18" s="16">
        <v>3877900</v>
      </c>
      <c r="G18" s="16">
        <v>3058900</v>
      </c>
      <c r="H18" s="16">
        <v>65500</v>
      </c>
      <c r="I18" s="16"/>
      <c r="J18" s="15"/>
      <c r="K18" s="16"/>
      <c r="L18" s="16"/>
      <c r="M18" s="16"/>
      <c r="N18" s="16"/>
      <c r="O18" s="16"/>
      <c r="P18" s="15">
        <f t="shared" si="2"/>
        <v>3877900</v>
      </c>
    </row>
    <row r="19" spans="1:16" ht="25.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f>F19</f>
        <v>564400</v>
      </c>
      <c r="F19" s="32">
        <v>564400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2"/>
        <v>564400</v>
      </c>
    </row>
    <row r="20" spans="1:16" ht="25.5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5000</v>
      </c>
      <c r="F20" s="16">
        <v>5000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2"/>
        <v>5000</v>
      </c>
    </row>
    <row r="21" spans="1:16" ht="25.5" x14ac:dyDescent="0.2">
      <c r="A21" s="12" t="s">
        <v>41</v>
      </c>
      <c r="B21" s="12" t="s">
        <v>43</v>
      </c>
      <c r="C21" s="13" t="s">
        <v>42</v>
      </c>
      <c r="D21" s="14" t="s">
        <v>44</v>
      </c>
      <c r="E21" s="15">
        <f>F21</f>
        <v>25000</v>
      </c>
      <c r="F21" s="16">
        <v>25000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2"/>
        <v>25000</v>
      </c>
    </row>
    <row r="22" spans="1:16" ht="38.25" x14ac:dyDescent="0.2">
      <c r="A22" s="12" t="s">
        <v>45</v>
      </c>
      <c r="B22" s="12" t="s">
        <v>46</v>
      </c>
      <c r="C22" s="13" t="s">
        <v>42</v>
      </c>
      <c r="D22" s="14" t="s">
        <v>47</v>
      </c>
      <c r="E22" s="15">
        <v>600000</v>
      </c>
      <c r="F22" s="16">
        <v>600000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2"/>
        <v>600000</v>
      </c>
    </row>
    <row r="23" spans="1:16" ht="51" x14ac:dyDescent="0.2">
      <c r="A23" s="12" t="s">
        <v>48</v>
      </c>
      <c r="B23" s="12" t="s">
        <v>50</v>
      </c>
      <c r="C23" s="13" t="s">
        <v>49</v>
      </c>
      <c r="D23" s="14" t="s">
        <v>51</v>
      </c>
      <c r="E23" s="15">
        <f>F23</f>
        <v>1585300</v>
      </c>
      <c r="F23" s="16">
        <v>1585300</v>
      </c>
      <c r="G23" s="16">
        <v>1270500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2"/>
        <v>1585300</v>
      </c>
    </row>
    <row r="24" spans="1:16" ht="63.75" x14ac:dyDescent="0.2">
      <c r="A24" s="12" t="s">
        <v>52</v>
      </c>
      <c r="B24" s="12" t="s">
        <v>54</v>
      </c>
      <c r="C24" s="13" t="s">
        <v>53</v>
      </c>
      <c r="D24" s="14" t="s">
        <v>55</v>
      </c>
      <c r="E24" s="15">
        <v>199000</v>
      </c>
      <c r="F24" s="16">
        <v>199000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2"/>
        <v>199000</v>
      </c>
    </row>
    <row r="25" spans="1:16" ht="25.5" x14ac:dyDescent="0.2">
      <c r="A25" s="12" t="s">
        <v>56</v>
      </c>
      <c r="B25" s="12" t="s">
        <v>58</v>
      </c>
      <c r="C25" s="13" t="s">
        <v>57</v>
      </c>
      <c r="D25" s="14" t="s">
        <v>59</v>
      </c>
      <c r="E25" s="15">
        <f>F25</f>
        <v>1000000</v>
      </c>
      <c r="F25" s="16">
        <v>1000000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2"/>
        <v>1000000</v>
      </c>
    </row>
    <row r="26" spans="1:16" x14ac:dyDescent="0.2">
      <c r="A26" s="12" t="s">
        <v>60</v>
      </c>
      <c r="B26" s="12" t="s">
        <v>62</v>
      </c>
      <c r="C26" s="13" t="s">
        <v>61</v>
      </c>
      <c r="D26" s="14" t="s">
        <v>63</v>
      </c>
      <c r="E26" s="15">
        <f>F26</f>
        <v>1034000</v>
      </c>
      <c r="F26" s="16">
        <v>1034000</v>
      </c>
      <c r="G26" s="16">
        <v>576100</v>
      </c>
      <c r="H26" s="16">
        <v>104400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2"/>
        <v>1034000</v>
      </c>
    </row>
    <row r="27" spans="1:16" ht="38.25" x14ac:dyDescent="0.2">
      <c r="A27" s="12" t="s">
        <v>64</v>
      </c>
      <c r="B27" s="12" t="s">
        <v>66</v>
      </c>
      <c r="C27" s="13" t="s">
        <v>65</v>
      </c>
      <c r="D27" s="14" t="s">
        <v>67</v>
      </c>
      <c r="E27" s="15">
        <f>F27</f>
        <v>3670500</v>
      </c>
      <c r="F27" s="16">
        <v>3670500</v>
      </c>
      <c r="G27" s="16">
        <v>2157900</v>
      </c>
      <c r="H27" s="16">
        <v>343800</v>
      </c>
      <c r="I27" s="16">
        <v>0</v>
      </c>
      <c r="J27" s="15"/>
      <c r="K27" s="16"/>
      <c r="L27" s="16">
        <v>0</v>
      </c>
      <c r="M27" s="16">
        <v>0</v>
      </c>
      <c r="N27" s="16">
        <v>0</v>
      </c>
      <c r="O27" s="16"/>
      <c r="P27" s="15">
        <f t="shared" si="2"/>
        <v>3670500</v>
      </c>
    </row>
    <row r="28" spans="1:16" ht="25.5" x14ac:dyDescent="0.2">
      <c r="A28" s="12" t="s">
        <v>68</v>
      </c>
      <c r="B28" s="12" t="s">
        <v>70</v>
      </c>
      <c r="C28" s="13" t="s">
        <v>69</v>
      </c>
      <c r="D28" s="14" t="s">
        <v>71</v>
      </c>
      <c r="E28" s="15">
        <f>F28</f>
        <v>576700</v>
      </c>
      <c r="F28" s="16">
        <v>576700</v>
      </c>
      <c r="G28" s="16">
        <v>471000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2"/>
        <v>576700</v>
      </c>
    </row>
    <row r="29" spans="1:16" x14ac:dyDescent="0.2">
      <c r="A29" s="12" t="s">
        <v>72</v>
      </c>
      <c r="B29" s="12" t="s">
        <v>73</v>
      </c>
      <c r="C29" s="13" t="s">
        <v>69</v>
      </c>
      <c r="D29" s="14" t="s">
        <v>74</v>
      </c>
      <c r="E29" s="15">
        <f>F29</f>
        <v>100000</v>
      </c>
      <c r="F29" s="16">
        <v>100000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2"/>
        <v>100000</v>
      </c>
    </row>
    <row r="30" spans="1:16" ht="25.5" x14ac:dyDescent="0.2">
      <c r="A30" s="12" t="s">
        <v>75</v>
      </c>
      <c r="B30" s="12" t="s">
        <v>77</v>
      </c>
      <c r="C30" s="13" t="s">
        <v>76</v>
      </c>
      <c r="D30" s="14" t="s">
        <v>78</v>
      </c>
      <c r="E30" s="15">
        <v>500000</v>
      </c>
      <c r="F30" s="16">
        <v>500000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2"/>
        <v>500000</v>
      </c>
    </row>
    <row r="31" spans="1:16" ht="25.5" x14ac:dyDescent="0.2">
      <c r="A31" s="12" t="s">
        <v>79</v>
      </c>
      <c r="B31" s="12" t="s">
        <v>80</v>
      </c>
      <c r="C31" s="13" t="s">
        <v>76</v>
      </c>
      <c r="D31" s="14" t="s">
        <v>81</v>
      </c>
      <c r="E31" s="15">
        <v>60000</v>
      </c>
      <c r="F31" s="16">
        <v>60000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2"/>
        <v>60000</v>
      </c>
    </row>
    <row r="32" spans="1:16" ht="38.25" x14ac:dyDescent="0.2">
      <c r="A32" s="12" t="s">
        <v>82</v>
      </c>
      <c r="B32" s="12" t="s">
        <v>83</v>
      </c>
      <c r="C32" s="13" t="s">
        <v>76</v>
      </c>
      <c r="D32" s="14" t="s">
        <v>84</v>
      </c>
      <c r="E32" s="15">
        <f>F32</f>
        <v>1636400</v>
      </c>
      <c r="F32" s="16">
        <v>1636400</v>
      </c>
      <c r="G32" s="16">
        <v>1278600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2"/>
        <v>1636400</v>
      </c>
    </row>
    <row r="33" spans="1:16" ht="38.25" x14ac:dyDescent="0.2">
      <c r="A33" s="12" t="s">
        <v>85</v>
      </c>
      <c r="B33" s="12" t="s">
        <v>86</v>
      </c>
      <c r="C33" s="13" t="s">
        <v>76</v>
      </c>
      <c r="D33" s="14" t="s">
        <v>87</v>
      </c>
      <c r="E33" s="15">
        <f>F33</f>
        <v>200000</v>
      </c>
      <c r="F33" s="16">
        <v>200000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2"/>
        <v>200000</v>
      </c>
    </row>
    <row r="34" spans="1:16" x14ac:dyDescent="0.2">
      <c r="A34" s="12" t="s">
        <v>89</v>
      </c>
      <c r="B34" s="12" t="s">
        <v>90</v>
      </c>
      <c r="C34" s="13" t="s">
        <v>88</v>
      </c>
      <c r="D34" s="14" t="s">
        <v>91</v>
      </c>
      <c r="E34" s="15">
        <f>F34</f>
        <v>5739900</v>
      </c>
      <c r="F34" s="16">
        <v>5739900</v>
      </c>
      <c r="G34" s="16">
        <v>3060100</v>
      </c>
      <c r="H34" s="16">
        <v>863200</v>
      </c>
      <c r="I34" s="16">
        <v>0</v>
      </c>
      <c r="J34" s="15"/>
      <c r="K34" s="16"/>
      <c r="L34" s="16">
        <v>0</v>
      </c>
      <c r="M34" s="16">
        <v>0</v>
      </c>
      <c r="N34" s="16">
        <v>0</v>
      </c>
      <c r="O34" s="16"/>
      <c r="P34" s="15">
        <f t="shared" si="2"/>
        <v>5739900</v>
      </c>
    </row>
    <row r="35" spans="1:16" ht="25.5" x14ac:dyDescent="0.2">
      <c r="A35" s="12" t="s">
        <v>93</v>
      </c>
      <c r="B35" s="12" t="s">
        <v>94</v>
      </c>
      <c r="C35" s="13" t="s">
        <v>92</v>
      </c>
      <c r="D35" s="14" t="s">
        <v>95</v>
      </c>
      <c r="E35" s="15">
        <v>40000</v>
      </c>
      <c r="F35" s="16">
        <v>40000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ref="P35:P49" si="3">E35+J35</f>
        <v>40000</v>
      </c>
    </row>
    <row r="36" spans="1:16" ht="25.5" x14ac:dyDescent="0.2">
      <c r="A36" s="12" t="s">
        <v>96</v>
      </c>
      <c r="B36" s="12" t="s">
        <v>98</v>
      </c>
      <c r="C36" s="13" t="s">
        <v>97</v>
      </c>
      <c r="D36" s="14" t="s">
        <v>99</v>
      </c>
      <c r="E36" s="15">
        <f>F36</f>
        <v>2053200</v>
      </c>
      <c r="F36" s="16">
        <v>2053200</v>
      </c>
      <c r="G36" s="16">
        <v>1481100</v>
      </c>
      <c r="H36" s="16">
        <v>113900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3"/>
        <v>2053200</v>
      </c>
    </row>
    <row r="37" spans="1:16" ht="25.5" x14ac:dyDescent="0.2">
      <c r="A37" s="12" t="s">
        <v>100</v>
      </c>
      <c r="B37" s="12" t="s">
        <v>102</v>
      </c>
      <c r="C37" s="13" t="s">
        <v>101</v>
      </c>
      <c r="D37" s="14" t="s">
        <v>139</v>
      </c>
      <c r="E37" s="38">
        <v>0</v>
      </c>
      <c r="F37" s="16">
        <v>0</v>
      </c>
      <c r="G37" s="16">
        <v>0</v>
      </c>
      <c r="H37" s="16">
        <v>0</v>
      </c>
      <c r="I37" s="16">
        <v>0</v>
      </c>
      <c r="J37" s="15">
        <f>L37</f>
        <v>670000</v>
      </c>
      <c r="K37" s="16"/>
      <c r="L37" s="16">
        <v>670000</v>
      </c>
      <c r="M37" s="16"/>
      <c r="N37" s="16"/>
      <c r="O37" s="16"/>
      <c r="P37" s="15">
        <f t="shared" si="3"/>
        <v>670000</v>
      </c>
    </row>
    <row r="38" spans="1:16" ht="22.5" customHeight="1" x14ac:dyDescent="0.2">
      <c r="A38" s="12" t="s">
        <v>103</v>
      </c>
      <c r="B38" s="12" t="s">
        <v>105</v>
      </c>
      <c r="C38" s="13" t="s">
        <v>104</v>
      </c>
      <c r="D38" s="14" t="s">
        <v>106</v>
      </c>
      <c r="E38" s="15">
        <v>100000</v>
      </c>
      <c r="F38" s="16">
        <v>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3"/>
        <v>100000</v>
      </c>
    </row>
    <row r="39" spans="1:16" ht="30" customHeight="1" x14ac:dyDescent="0.2">
      <c r="A39" s="12" t="s">
        <v>107</v>
      </c>
      <c r="B39" s="12" t="s">
        <v>109</v>
      </c>
      <c r="C39" s="13" t="s">
        <v>108</v>
      </c>
      <c r="D39" s="14" t="s">
        <v>110</v>
      </c>
      <c r="E39" s="15">
        <f>F39</f>
        <v>4698000</v>
      </c>
      <c r="F39" s="28">
        <v>4698000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3"/>
        <v>4698000</v>
      </c>
    </row>
    <row r="40" spans="1:16" s="33" customFormat="1" ht="18" hidden="1" customHeight="1" x14ac:dyDescent="0.2">
      <c r="A40" s="29" t="s">
        <v>111</v>
      </c>
      <c r="B40" s="29" t="s">
        <v>112</v>
      </c>
      <c r="C40" s="30" t="s">
        <v>108</v>
      </c>
      <c r="D40" s="31" t="s">
        <v>113</v>
      </c>
      <c r="E40" s="32">
        <f>F40</f>
        <v>0</v>
      </c>
      <c r="F40" s="32"/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f t="shared" si="3"/>
        <v>0</v>
      </c>
    </row>
    <row r="41" spans="1:16" x14ac:dyDescent="0.2">
      <c r="A41" s="34" t="s">
        <v>136</v>
      </c>
      <c r="B41" s="12"/>
      <c r="C41" s="13"/>
      <c r="D41" s="9" t="s">
        <v>137</v>
      </c>
      <c r="E41" s="10">
        <f>F41</f>
        <v>2521800</v>
      </c>
      <c r="F41" s="11">
        <v>2521800</v>
      </c>
      <c r="G41" s="11">
        <v>1819400</v>
      </c>
      <c r="H41" s="11">
        <v>20200</v>
      </c>
      <c r="I41" s="11"/>
      <c r="J41" s="10"/>
      <c r="K41" s="11"/>
      <c r="L41" s="11"/>
      <c r="M41" s="11"/>
      <c r="N41" s="11"/>
      <c r="O41" s="11"/>
      <c r="P41" s="39">
        <f t="shared" si="3"/>
        <v>2521800</v>
      </c>
    </row>
    <row r="42" spans="1:16" ht="38.25" x14ac:dyDescent="0.2">
      <c r="A42" s="12" t="s">
        <v>133</v>
      </c>
      <c r="B42" s="12"/>
      <c r="C42" s="13"/>
      <c r="D42" s="14" t="s">
        <v>118</v>
      </c>
      <c r="E42" s="35">
        <f>F42</f>
        <v>2521800</v>
      </c>
      <c r="F42" s="36">
        <v>2521800</v>
      </c>
      <c r="G42" s="36">
        <v>1819400</v>
      </c>
      <c r="H42" s="36">
        <v>20200</v>
      </c>
      <c r="I42" s="36"/>
      <c r="J42" s="35"/>
      <c r="K42" s="36"/>
      <c r="L42" s="36"/>
      <c r="M42" s="36"/>
      <c r="N42" s="36"/>
      <c r="O42" s="36"/>
      <c r="P42" s="40">
        <f t="shared" ref="P42" si="4">E42+J42</f>
        <v>2521800</v>
      </c>
    </row>
    <row r="43" spans="1:16" x14ac:dyDescent="0.2">
      <c r="A43" s="6" t="s">
        <v>114</v>
      </c>
      <c r="B43" s="7"/>
      <c r="C43" s="8"/>
      <c r="D43" s="9" t="s">
        <v>115</v>
      </c>
      <c r="E43" s="10">
        <f>F43</f>
        <v>48069900</v>
      </c>
      <c r="F43" s="11">
        <f>F44</f>
        <v>48069900</v>
      </c>
      <c r="G43" s="11">
        <f t="shared" ref="G43:H43" si="5">G44</f>
        <v>32223000</v>
      </c>
      <c r="H43" s="11">
        <f t="shared" si="5"/>
        <v>3856400</v>
      </c>
      <c r="I43" s="11">
        <v>0</v>
      </c>
      <c r="J43" s="10">
        <f>J44</f>
        <v>604800</v>
      </c>
      <c r="K43" s="11">
        <f>K44</f>
        <v>0</v>
      </c>
      <c r="L43" s="11">
        <f t="shared" ref="L43:O43" si="6">L44</f>
        <v>604800</v>
      </c>
      <c r="M43" s="11">
        <f t="shared" si="6"/>
        <v>0</v>
      </c>
      <c r="N43" s="11">
        <f t="shared" si="6"/>
        <v>0</v>
      </c>
      <c r="O43" s="11">
        <f t="shared" si="6"/>
        <v>0</v>
      </c>
      <c r="P43" s="10">
        <f>P44</f>
        <v>48674700</v>
      </c>
    </row>
    <row r="44" spans="1:16" x14ac:dyDescent="0.2">
      <c r="A44" s="6" t="s">
        <v>116</v>
      </c>
      <c r="B44" s="7"/>
      <c r="C44" s="8"/>
      <c r="D44" s="9" t="s">
        <v>115</v>
      </c>
      <c r="E44" s="10">
        <f>F44</f>
        <v>48069900</v>
      </c>
      <c r="F44" s="11">
        <f>F45+F46+F47+F48</f>
        <v>48069900</v>
      </c>
      <c r="G44" s="11">
        <f>G45+G46+G47+G48</f>
        <v>32223000</v>
      </c>
      <c r="H44" s="11">
        <f>H45+H46+H47+H48</f>
        <v>3856400</v>
      </c>
      <c r="I44" s="11">
        <v>0</v>
      </c>
      <c r="J44" s="10">
        <f>L44</f>
        <v>604800</v>
      </c>
      <c r="K44" s="11">
        <f>K45+K46+K47+K48</f>
        <v>0</v>
      </c>
      <c r="L44" s="11">
        <f>L45+L46+L47+L48</f>
        <v>604800</v>
      </c>
      <c r="M44" s="11">
        <f>M45+M46+M47+M48</f>
        <v>0</v>
      </c>
      <c r="N44" s="11">
        <f>N45+N46+N47+N48</f>
        <v>0</v>
      </c>
      <c r="O44" s="11">
        <f>O45+O46+O47+O48</f>
        <v>0</v>
      </c>
      <c r="P44" s="10">
        <f t="shared" si="3"/>
        <v>48674700</v>
      </c>
    </row>
    <row r="45" spans="1:16" ht="38.25" x14ac:dyDescent="0.2">
      <c r="A45" s="12" t="s">
        <v>117</v>
      </c>
      <c r="B45" s="12" t="s">
        <v>23</v>
      </c>
      <c r="C45" s="13" t="s">
        <v>20</v>
      </c>
      <c r="D45" s="14" t="s">
        <v>118</v>
      </c>
      <c r="E45" s="15">
        <v>1498900</v>
      </c>
      <c r="F45" s="28">
        <v>1498900</v>
      </c>
      <c r="G45" s="28">
        <v>1118800</v>
      </c>
      <c r="H45" s="28">
        <v>0</v>
      </c>
      <c r="I45" s="28">
        <v>0</v>
      </c>
      <c r="J45" s="15"/>
      <c r="K45" s="16"/>
      <c r="L45" s="16">
        <v>0</v>
      </c>
      <c r="M45" s="16">
        <v>0</v>
      </c>
      <c r="N45" s="16">
        <v>0</v>
      </c>
      <c r="O45" s="16"/>
      <c r="P45" s="15">
        <f t="shared" si="3"/>
        <v>1498900</v>
      </c>
    </row>
    <row r="46" spans="1:16" ht="51" x14ac:dyDescent="0.2">
      <c r="A46" s="12" t="s">
        <v>119</v>
      </c>
      <c r="B46" s="12" t="s">
        <v>49</v>
      </c>
      <c r="C46" s="13" t="s">
        <v>120</v>
      </c>
      <c r="D46" s="14" t="s">
        <v>121</v>
      </c>
      <c r="E46" s="15">
        <f>F46</f>
        <v>41005300</v>
      </c>
      <c r="F46" s="28">
        <v>41005300</v>
      </c>
      <c r="G46" s="28">
        <v>27057500</v>
      </c>
      <c r="H46" s="28">
        <v>3856400</v>
      </c>
      <c r="I46" s="28">
        <v>0</v>
      </c>
      <c r="J46" s="15">
        <f>L46</f>
        <v>604800</v>
      </c>
      <c r="K46" s="16"/>
      <c r="L46" s="16">
        <v>604800</v>
      </c>
      <c r="M46" s="16">
        <v>0</v>
      </c>
      <c r="N46" s="16">
        <v>0</v>
      </c>
      <c r="O46" s="16"/>
      <c r="P46" s="15">
        <f t="shared" si="3"/>
        <v>41610100</v>
      </c>
    </row>
    <row r="47" spans="1:16" ht="38.25" x14ac:dyDescent="0.2">
      <c r="A47" s="12" t="s">
        <v>122</v>
      </c>
      <c r="B47" s="12" t="s">
        <v>57</v>
      </c>
      <c r="C47" s="13" t="s">
        <v>29</v>
      </c>
      <c r="D47" s="14" t="s">
        <v>123</v>
      </c>
      <c r="E47" s="15">
        <v>2246200</v>
      </c>
      <c r="F47" s="28">
        <v>2246200</v>
      </c>
      <c r="G47" s="28">
        <v>1543400</v>
      </c>
      <c r="H47" s="28">
        <v>0</v>
      </c>
      <c r="I47" s="28">
        <v>0</v>
      </c>
      <c r="J47" s="15"/>
      <c r="K47" s="16"/>
      <c r="L47" s="16"/>
      <c r="M47" s="16"/>
      <c r="N47" s="16"/>
      <c r="O47" s="16"/>
      <c r="P47" s="15">
        <f t="shared" si="3"/>
        <v>2246200</v>
      </c>
    </row>
    <row r="48" spans="1:16" ht="25.5" x14ac:dyDescent="0.2">
      <c r="A48" s="12" t="s">
        <v>124</v>
      </c>
      <c r="B48" s="12" t="s">
        <v>125</v>
      </c>
      <c r="C48" s="13" t="s">
        <v>32</v>
      </c>
      <c r="D48" s="14" t="s">
        <v>126</v>
      </c>
      <c r="E48" s="15">
        <f>F48</f>
        <v>3319500</v>
      </c>
      <c r="F48" s="28">
        <v>3319500</v>
      </c>
      <c r="G48" s="28">
        <v>2503300</v>
      </c>
      <c r="H48" s="28">
        <v>0</v>
      </c>
      <c r="I48" s="28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3"/>
        <v>3319500</v>
      </c>
    </row>
    <row r="49" spans="1:17" ht="27.75" customHeight="1" x14ac:dyDescent="0.2">
      <c r="A49" s="17" t="s">
        <v>127</v>
      </c>
      <c r="B49" s="18" t="s">
        <v>127</v>
      </c>
      <c r="C49" s="19" t="s">
        <v>127</v>
      </c>
      <c r="D49" s="20" t="s">
        <v>128</v>
      </c>
      <c r="E49" s="10">
        <f>F49+E38</f>
        <v>116637800</v>
      </c>
      <c r="F49" s="10">
        <f>F14+F41+F43</f>
        <v>116537800</v>
      </c>
      <c r="G49" s="10">
        <v>59125590</v>
      </c>
      <c r="H49" s="10">
        <v>5615040</v>
      </c>
      <c r="I49" s="10"/>
      <c r="J49" s="10">
        <f>L49</f>
        <v>2387800</v>
      </c>
      <c r="K49" s="10"/>
      <c r="L49" s="10">
        <f>L43+L14</f>
        <v>2387800</v>
      </c>
      <c r="M49" s="10">
        <v>0</v>
      </c>
      <c r="N49" s="10">
        <v>0</v>
      </c>
      <c r="O49" s="10"/>
      <c r="P49" s="10">
        <f t="shared" si="3"/>
        <v>119025600</v>
      </c>
      <c r="Q49" s="37"/>
    </row>
    <row r="52" spans="1:17" x14ac:dyDescent="0.2">
      <c r="B52" s="3" t="s">
        <v>129</v>
      </c>
      <c r="I52" s="3" t="s">
        <v>130</v>
      </c>
    </row>
    <row r="58" spans="1:17" x14ac:dyDescent="0.2">
      <c r="F58" t="s">
        <v>138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2020-12-09T14:23:18Z</cp:lastPrinted>
  <dcterms:created xsi:type="dcterms:W3CDTF">2020-12-03T10:10:42Z</dcterms:created>
  <dcterms:modified xsi:type="dcterms:W3CDTF">2020-12-09T14:26:05Z</dcterms:modified>
</cp:coreProperties>
</file>