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" windowWidth="18960" windowHeight="11325"/>
  </bookViews>
  <sheets>
    <sheet name="Використання 9 місяців 2021" sheetId="1" r:id="rId1"/>
  </sheets>
  <calcPr calcId="145621"/>
</workbook>
</file>

<file path=xl/calcChain.xml><?xml version="1.0" encoding="utf-8"?>
<calcChain xmlns="http://schemas.openxmlformats.org/spreadsheetml/2006/main">
  <c r="F21" i="1" l="1"/>
  <c r="J21" i="1"/>
  <c r="K21" i="1"/>
  <c r="L21" i="1"/>
  <c r="M21" i="1"/>
  <c r="N21" i="1"/>
  <c r="F36" i="1"/>
  <c r="J36" i="1"/>
  <c r="K36" i="1"/>
  <c r="L36" i="1"/>
  <c r="M36" i="1"/>
  <c r="N36" i="1" l="1"/>
  <c r="M32" i="1"/>
  <c r="L32" i="1"/>
  <c r="N32" i="1" s="1"/>
  <c r="K32" i="1"/>
  <c r="J32" i="1"/>
  <c r="J30" i="1"/>
  <c r="F32" i="1"/>
  <c r="M46" i="1" l="1"/>
  <c r="L46" i="1"/>
  <c r="K46" i="1"/>
  <c r="J46" i="1"/>
  <c r="M37" i="1" l="1"/>
  <c r="L37" i="1"/>
  <c r="N37" i="1" s="1"/>
  <c r="K37" i="1"/>
  <c r="J37" i="1"/>
  <c r="F37" i="1"/>
  <c r="I47" i="1"/>
  <c r="H47" i="1"/>
  <c r="G47" i="1"/>
  <c r="E47" i="1"/>
  <c r="D47" i="1"/>
  <c r="C47" i="1"/>
  <c r="N46" i="1"/>
  <c r="F46" i="1"/>
  <c r="F17" i="1" l="1"/>
  <c r="M17" i="1"/>
  <c r="L17" i="1"/>
  <c r="K17" i="1"/>
  <c r="M16" i="1"/>
  <c r="L16" i="1"/>
  <c r="K16" i="1"/>
  <c r="J17" i="1"/>
  <c r="J16" i="1"/>
  <c r="F16" i="1"/>
  <c r="N17" i="1" l="1"/>
  <c r="N16" i="1"/>
  <c r="M9" i="1"/>
  <c r="J9" i="1"/>
  <c r="M38" i="1" l="1"/>
  <c r="L38" i="1"/>
  <c r="N38" i="1" s="1"/>
  <c r="K38" i="1"/>
  <c r="M30" i="1"/>
  <c r="L30" i="1"/>
  <c r="K30" i="1"/>
  <c r="M29" i="1"/>
  <c r="L29" i="1"/>
  <c r="K29" i="1"/>
  <c r="M28" i="1"/>
  <c r="L28" i="1"/>
  <c r="K28" i="1"/>
  <c r="M26" i="1"/>
  <c r="L26" i="1"/>
  <c r="K26" i="1"/>
  <c r="M25" i="1"/>
  <c r="L25" i="1"/>
  <c r="K25" i="1"/>
  <c r="M15" i="1"/>
  <c r="F38" i="1"/>
  <c r="J15" i="1"/>
  <c r="J26" i="1"/>
  <c r="J25" i="1"/>
  <c r="J38" i="1"/>
  <c r="J29" i="1"/>
  <c r="J28" i="1"/>
  <c r="L15" i="1"/>
  <c r="L9" i="1"/>
  <c r="N9" i="1" s="1"/>
  <c r="K15" i="1"/>
  <c r="K9" i="1"/>
  <c r="F30" i="1"/>
  <c r="F29" i="1"/>
  <c r="F28" i="1"/>
  <c r="F26" i="1"/>
  <c r="F25" i="1"/>
  <c r="F15" i="1"/>
  <c r="F9" i="1"/>
  <c r="N25" i="1" l="1"/>
  <c r="N30" i="1"/>
  <c r="N15" i="1"/>
  <c r="N29" i="1"/>
  <c r="N28" i="1"/>
  <c r="N26" i="1"/>
  <c r="F5" i="1"/>
  <c r="J5" i="1"/>
  <c r="K5" i="1"/>
  <c r="L5" i="1"/>
  <c r="M5" i="1"/>
  <c r="F6" i="1"/>
  <c r="J6" i="1"/>
  <c r="K6" i="1"/>
  <c r="L6" i="1"/>
  <c r="M6" i="1"/>
  <c r="F7" i="1"/>
  <c r="J7" i="1"/>
  <c r="K7" i="1"/>
  <c r="L7" i="1"/>
  <c r="M7" i="1"/>
  <c r="F8" i="1"/>
  <c r="J8" i="1"/>
  <c r="K8" i="1"/>
  <c r="L8" i="1"/>
  <c r="M8" i="1"/>
  <c r="F10" i="1"/>
  <c r="J10" i="1"/>
  <c r="K10" i="1"/>
  <c r="L10" i="1"/>
  <c r="M10" i="1"/>
  <c r="F11" i="1"/>
  <c r="J11" i="1"/>
  <c r="K11" i="1"/>
  <c r="L11" i="1"/>
  <c r="M11" i="1"/>
  <c r="F12" i="1"/>
  <c r="J12" i="1"/>
  <c r="K12" i="1"/>
  <c r="L12" i="1"/>
  <c r="M12" i="1"/>
  <c r="F13" i="1"/>
  <c r="J13" i="1"/>
  <c r="K13" i="1"/>
  <c r="L13" i="1"/>
  <c r="M13" i="1"/>
  <c r="F14" i="1"/>
  <c r="J14" i="1"/>
  <c r="K14" i="1"/>
  <c r="L14" i="1"/>
  <c r="M14" i="1"/>
  <c r="F18" i="1"/>
  <c r="J18" i="1"/>
  <c r="K18" i="1"/>
  <c r="L18" i="1"/>
  <c r="M18" i="1"/>
  <c r="F22" i="1"/>
  <c r="J22" i="1"/>
  <c r="K22" i="1"/>
  <c r="L22" i="1"/>
  <c r="M22" i="1"/>
  <c r="F23" i="1"/>
  <c r="J23" i="1"/>
  <c r="K23" i="1"/>
  <c r="L23" i="1"/>
  <c r="M23" i="1"/>
  <c r="F24" i="1"/>
  <c r="J24" i="1"/>
  <c r="K24" i="1"/>
  <c r="L24" i="1"/>
  <c r="M24" i="1"/>
  <c r="F27" i="1"/>
  <c r="J27" i="1"/>
  <c r="K27" i="1"/>
  <c r="L27" i="1"/>
  <c r="M27" i="1"/>
  <c r="F31" i="1"/>
  <c r="J31" i="1"/>
  <c r="K31" i="1"/>
  <c r="L31" i="1"/>
  <c r="M31" i="1"/>
  <c r="F33" i="1"/>
  <c r="J33" i="1"/>
  <c r="K33" i="1"/>
  <c r="L33" i="1"/>
  <c r="M33" i="1"/>
  <c r="F34" i="1"/>
  <c r="J34" i="1"/>
  <c r="K34" i="1"/>
  <c r="L34" i="1"/>
  <c r="M34" i="1"/>
  <c r="F35" i="1"/>
  <c r="J35" i="1"/>
  <c r="K35" i="1"/>
  <c r="L35" i="1"/>
  <c r="M35" i="1"/>
  <c r="F41" i="1"/>
  <c r="J41" i="1"/>
  <c r="K41" i="1"/>
  <c r="L41" i="1"/>
  <c r="M41" i="1"/>
  <c r="F42" i="1"/>
  <c r="J42" i="1"/>
  <c r="K42" i="1"/>
  <c r="L42" i="1"/>
  <c r="M42" i="1"/>
  <c r="F43" i="1"/>
  <c r="J43" i="1"/>
  <c r="K43" i="1"/>
  <c r="L43" i="1"/>
  <c r="M43" i="1"/>
  <c r="F44" i="1"/>
  <c r="J44" i="1"/>
  <c r="K44" i="1"/>
  <c r="L44" i="1"/>
  <c r="M44" i="1"/>
  <c r="F45" i="1"/>
  <c r="J45" i="1"/>
  <c r="K45" i="1"/>
  <c r="L45" i="1"/>
  <c r="M45" i="1"/>
  <c r="L47" i="1" l="1"/>
  <c r="M47" i="1"/>
  <c r="K47" i="1"/>
  <c r="N5" i="1"/>
  <c r="N11" i="1"/>
  <c r="N13" i="1"/>
  <c r="J47" i="1"/>
  <c r="N12" i="1"/>
  <c r="N10" i="1"/>
  <c r="N34" i="1"/>
  <c r="N45" i="1"/>
  <c r="N43" i="1"/>
  <c r="F47" i="1"/>
  <c r="N41" i="1"/>
  <c r="N35" i="1"/>
  <c r="N27" i="1"/>
  <c r="N23" i="1"/>
  <c r="N18" i="1"/>
  <c r="N8" i="1"/>
  <c r="N6" i="1"/>
  <c r="N7" i="1"/>
  <c r="N44" i="1"/>
  <c r="N42" i="1"/>
  <c r="N33" i="1"/>
  <c r="N31" i="1"/>
  <c r="N24" i="1"/>
  <c r="N22" i="1"/>
  <c r="N14" i="1"/>
  <c r="N47" i="1" l="1"/>
</calcChain>
</file>

<file path=xl/sharedStrings.xml><?xml version="1.0" encoding="utf-8"?>
<sst xmlns="http://schemas.openxmlformats.org/spreadsheetml/2006/main" count="94" uniqueCount="49">
  <si>
    <t>Організаційне, інформаційно- 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</si>
  <si>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Керівництво і управління у відповідній сфері у містах (місті Києві), селищах, селах, територіальних громадах</t>
  </si>
  <si>
    <t>Надання загальної середньої освіти закладами загальної середньої освіти</t>
  </si>
  <si>
    <t>Надання позашкільної освіти закладами позашкільної освіти, заходи із позашкільної роботи з дітьми</t>
  </si>
  <si>
    <t>Забезпечення діяльності інклюзивно-ресурсних центрів за рахунок коштів місцевого бюджету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</si>
  <si>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</si>
  <si>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Первинна медична допомога населенню, що надається центрами первинної медичної (медико-санітарної) допомоги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</si>
  <si>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</si>
  <si>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Інші заходи у сфері соціального захисту і соціального забезпечення</t>
  </si>
  <si>
    <t>Проведення навчально- тренувальних зборів і змагань з неолімпійських видів спорту</t>
  </si>
  <si>
    <t>Заходи та роботи з мобілізаційної підготовки місцевого значення</t>
  </si>
  <si>
    <t>Централізовані заходи з лікування хворих на цукровий та нецукровий діабет</t>
  </si>
  <si>
    <t xml:space="preserve">Забезпечення діяльності палаців i будинків культури, клубів, центрів дозвілля та iнших клубних закладів </t>
  </si>
  <si>
    <t>Код</t>
  </si>
  <si>
    <t>Надання дошкільної освіти</t>
  </si>
  <si>
    <t>Надання спеціальної освіти мистецькими школами</t>
  </si>
  <si>
    <t>Загальний фонд</t>
  </si>
  <si>
    <t>Спеціальний фонд</t>
  </si>
  <si>
    <t>Разом</t>
  </si>
  <si>
    <t>Показник</t>
  </si>
  <si>
    <t>Скоригований план на рік</t>
  </si>
  <si>
    <t>Скоригований план за звіт. період</t>
  </si>
  <si>
    <t>Профінансовано за звіт. період</t>
  </si>
  <si>
    <t>Інші програми та заходи у сфері освіти</t>
  </si>
  <si>
    <t>Багатопрофільна стаціонарна медична допомога населенню</t>
  </si>
  <si>
    <t>Організація благоустрою населених пунктів</t>
  </si>
  <si>
    <t>Здійснення заходів із землеустрою</t>
  </si>
  <si>
    <t>Забезпечення діяльності місцевої пожежної охорони</t>
  </si>
  <si>
    <t>Резервний фонд місцевого бюджету</t>
  </si>
  <si>
    <t>Інші субвенції з місцевого бюджету</t>
  </si>
  <si>
    <t>Додаток 2</t>
  </si>
  <si>
    <t>% вик.</t>
  </si>
  <si>
    <t xml:space="preserve">% вик. </t>
  </si>
  <si>
    <t>Забезпечення діяльності інклюзивно-ресурсних центрів за рахунок залишку коштів за освітньою субвенцією (крім залишку коштів, що мають цільове призначення, виділених відповідно до рішень Кабінету Міністрів України у попередньому бюджетному періоді)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</si>
  <si>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</si>
  <si>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Надання пільг окремим категоріям громадян з оплати послуг зв`язку</t>
  </si>
  <si>
    <t>Пільгове медичне обслуговування осіб, які постраждали внаслідок Чорнобильської катастрофи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</si>
  <si>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</si>
  <si>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</si>
  <si>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Інші видатки на соціальний захист ветеранів війни та праці</t>
  </si>
  <si>
    <t>Утримання та розвиток автомобільних доріг та дорожньої інфраструктури за рахунок коштів місцевого бюджету</t>
  </si>
  <si>
    <t>Всього: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</si>
  <si>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</si>
  <si>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</si>
  <si>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Реалізація інших заходів щодо соціально-економічного розвитку територій</t>
  </si>
  <si>
    <t>0117370</t>
  </si>
  <si>
    <t>Інформація щодо використання коштів  бюджету Мельнице-Подільської селищної територіальної громади за 9 місяців 2021 року</t>
  </si>
  <si>
    <t>Забезпечення діяльності бібліотек</t>
  </si>
  <si>
    <t>0114030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</si>
</sst>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0"/>
    <numFmt numFmtId="165" formatCode="0.0"/>
  </numFmts>
  <fonts count="36" x14ac:knownFonts="1">
    <font>
      <sz val="10"/>
      <color rgb="FF000000"/>
      <name val="Times New Roman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7">
    <xf numFmtId="0" fontId="0" fillId="0" borderId="0"/>
    <xf numFmtId="0" fontId="2" fillId="0" borderId="0"/>
    <xf numFmtId="0" fontId="12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24" applyNumberFormat="0" applyAlignment="0" applyProtection="0"/>
    <xf numFmtId="0" fontId="17" fillId="4" borderId="0" applyNumberFormat="0" applyBorder="0" applyAlignment="0" applyProtection="0"/>
    <xf numFmtId="0" fontId="18" fillId="0" borderId="0"/>
    <xf numFmtId="0" fontId="19" fillId="0" borderId="0"/>
    <xf numFmtId="0" fontId="20" fillId="0" borderId="25" applyNumberFormat="0" applyFill="0" applyAlignment="0" applyProtection="0"/>
    <xf numFmtId="0" fontId="21" fillId="20" borderId="26" applyNumberFormat="0" applyAlignment="0" applyProtection="0"/>
    <xf numFmtId="0" fontId="22" fillId="0" borderId="0" applyNumberFormat="0" applyFill="0" applyBorder="0" applyAlignment="0" applyProtection="0"/>
    <xf numFmtId="0" fontId="23" fillId="21" borderId="24" applyNumberFormat="0" applyAlignment="0" applyProtection="0"/>
    <xf numFmtId="0" fontId="24" fillId="0" borderId="27" applyNumberFormat="0" applyFill="0" applyAlignment="0" applyProtection="0"/>
    <xf numFmtId="0" fontId="25" fillId="3" borderId="0" applyNumberFormat="0" applyBorder="0" applyAlignment="0" applyProtection="0"/>
    <xf numFmtId="0" fontId="13" fillId="22" borderId="28" applyNumberFormat="0" applyFont="0" applyAlignment="0" applyProtection="0"/>
    <xf numFmtId="0" fontId="12" fillId="22" borderId="28" applyNumberFormat="0" applyFont="0" applyAlignment="0" applyProtection="0"/>
    <xf numFmtId="0" fontId="26" fillId="21" borderId="29" applyNumberFormat="0" applyAlignment="0" applyProtection="0"/>
    <xf numFmtId="0" fontId="27" fillId="23" borderId="0" applyNumberFormat="0" applyBorder="0" applyAlignment="0" applyProtection="0"/>
    <xf numFmtId="0" fontId="28" fillId="0" borderId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5" fillId="0" borderId="0"/>
    <xf numFmtId="0" fontId="15" fillId="0" borderId="0"/>
    <xf numFmtId="0" fontId="15" fillId="22" borderId="28" applyNumberFormat="0" applyFont="0" applyAlignment="0" applyProtection="0"/>
  </cellStyleXfs>
  <cellXfs count="86">
    <xf numFmtId="0" fontId="0" fillId="0" borderId="0" xfId="0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 wrapText="1" indent="1"/>
    </xf>
    <xf numFmtId="0" fontId="5" fillId="0" borderId="0" xfId="0" applyFont="1" applyFill="1" applyBorder="1" applyAlignment="1">
      <alignment horizontal="left" vertical="top"/>
    </xf>
    <xf numFmtId="0" fontId="7" fillId="0" borderId="7" xfId="0" applyFont="1" applyFill="1" applyBorder="1" applyAlignment="1">
      <alignment horizontal="center" vertical="top" wrapText="1"/>
    </xf>
    <xf numFmtId="0" fontId="6" fillId="0" borderId="11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center" wrapText="1"/>
    </xf>
    <xf numFmtId="164" fontId="10" fillId="0" borderId="12" xfId="0" applyNumberFormat="1" applyFont="1" applyFill="1" applyBorder="1" applyAlignment="1">
      <alignment horizontal="center" wrapText="1" shrinkToFit="1"/>
    </xf>
    <xf numFmtId="164" fontId="10" fillId="0" borderId="13" xfId="0" applyNumberFormat="1" applyFont="1" applyFill="1" applyBorder="1" applyAlignment="1">
      <alignment horizontal="center" wrapText="1" shrinkToFi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top" wrapText="1"/>
    </xf>
    <xf numFmtId="0" fontId="11" fillId="0" borderId="16" xfId="0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horizontal="center" vertical="top" wrapText="1"/>
    </xf>
    <xf numFmtId="0" fontId="11" fillId="0" borderId="5" xfId="0" applyFont="1" applyFill="1" applyBorder="1" applyAlignment="1">
      <alignment horizontal="center" vertical="top" wrapText="1"/>
    </xf>
    <xf numFmtId="0" fontId="11" fillId="0" borderId="6" xfId="0" applyFont="1" applyFill="1" applyBorder="1" applyAlignment="1">
      <alignment horizontal="center" vertical="top" wrapText="1"/>
    </xf>
    <xf numFmtId="0" fontId="10" fillId="0" borderId="10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 vertical="top"/>
    </xf>
    <xf numFmtId="0" fontId="31" fillId="0" borderId="12" xfId="0" applyFont="1" applyFill="1" applyBorder="1" applyAlignment="1">
      <alignment horizontal="left" vertical="center" wrapText="1"/>
    </xf>
    <xf numFmtId="165" fontId="33" fillId="0" borderId="33" xfId="0" applyNumberFormat="1" applyFont="1" applyFill="1" applyBorder="1" applyAlignment="1">
      <alignment horizontal="center" vertical="center"/>
    </xf>
    <xf numFmtId="4" fontId="32" fillId="0" borderId="9" xfId="64" applyNumberFormat="1" applyFont="1" applyBorder="1" applyAlignment="1">
      <alignment horizontal="right" vertical="center"/>
    </xf>
    <xf numFmtId="4" fontId="32" fillId="0" borderId="1" xfId="64" applyNumberFormat="1" applyFont="1" applyBorder="1" applyAlignment="1">
      <alignment horizontal="right" vertical="center"/>
    </xf>
    <xf numFmtId="165" fontId="33" fillId="0" borderId="17" xfId="0" applyNumberFormat="1" applyFont="1" applyFill="1" applyBorder="1" applyAlignment="1">
      <alignment horizontal="center" vertical="center"/>
    </xf>
    <xf numFmtId="2" fontId="33" fillId="0" borderId="8" xfId="0" applyNumberFormat="1" applyFont="1" applyFill="1" applyBorder="1" applyAlignment="1">
      <alignment horizontal="right" vertical="center"/>
    </xf>
    <xf numFmtId="2" fontId="33" fillId="0" borderId="2" xfId="0" applyNumberFormat="1" applyFont="1" applyFill="1" applyBorder="1" applyAlignment="1">
      <alignment horizontal="right" vertical="center"/>
    </xf>
    <xf numFmtId="0" fontId="31" fillId="0" borderId="13" xfId="0" applyFont="1" applyFill="1" applyBorder="1" applyAlignment="1">
      <alignment horizontal="left" vertical="center" wrapText="1"/>
    </xf>
    <xf numFmtId="165" fontId="33" fillId="0" borderId="19" xfId="0" applyNumberFormat="1" applyFont="1" applyFill="1" applyBorder="1" applyAlignment="1">
      <alignment horizontal="center" vertical="center"/>
    </xf>
    <xf numFmtId="2" fontId="33" fillId="0" borderId="9" xfId="0" applyNumberFormat="1" applyFont="1" applyFill="1" applyBorder="1" applyAlignment="1">
      <alignment horizontal="right" vertical="center"/>
    </xf>
    <xf numFmtId="2" fontId="33" fillId="0" borderId="1" xfId="0" applyNumberFormat="1" applyFont="1" applyFill="1" applyBorder="1" applyAlignment="1">
      <alignment horizontal="right" vertical="center"/>
    </xf>
    <xf numFmtId="165" fontId="33" fillId="0" borderId="21" xfId="0" applyNumberFormat="1" applyFont="1" applyFill="1" applyBorder="1" applyAlignment="1">
      <alignment horizontal="center" vertical="center"/>
    </xf>
    <xf numFmtId="2" fontId="33" fillId="0" borderId="18" xfId="0" applyNumberFormat="1" applyFont="1" applyFill="1" applyBorder="1" applyAlignment="1">
      <alignment horizontal="right" vertical="center"/>
    </xf>
    <xf numFmtId="0" fontId="34" fillId="0" borderId="13" xfId="0" applyFont="1" applyFill="1" applyBorder="1" applyAlignment="1">
      <alignment horizontal="left" vertical="center" wrapText="1"/>
    </xf>
    <xf numFmtId="4" fontId="32" fillId="0" borderId="18" xfId="64" applyNumberFormat="1" applyFont="1" applyBorder="1" applyAlignment="1">
      <alignment horizontal="right" vertical="center"/>
    </xf>
    <xf numFmtId="0" fontId="35" fillId="0" borderId="13" xfId="0" applyFont="1" applyFill="1" applyBorder="1" applyAlignment="1">
      <alignment vertical="center" wrapText="1"/>
    </xf>
    <xf numFmtId="0" fontId="31" fillId="0" borderId="13" xfId="2" applyFont="1" applyBorder="1" applyAlignment="1">
      <alignment vertical="center" wrapText="1"/>
    </xf>
    <xf numFmtId="0" fontId="32" fillId="0" borderId="11" xfId="0" applyFont="1" applyFill="1" applyBorder="1" applyAlignment="1">
      <alignment horizontal="center" vertical="center" wrapText="1"/>
    </xf>
    <xf numFmtId="0" fontId="32" fillId="0" borderId="7" xfId="0" applyFont="1" applyFill="1" applyBorder="1" applyAlignment="1">
      <alignment horizontal="center" vertical="center" wrapText="1"/>
    </xf>
    <xf numFmtId="0" fontId="32" fillId="0" borderId="15" xfId="0" applyFont="1" applyFill="1" applyBorder="1" applyAlignment="1">
      <alignment horizontal="center" vertical="center" wrapText="1"/>
    </xf>
    <xf numFmtId="0" fontId="32" fillId="0" borderId="16" xfId="0" applyFont="1" applyFill="1" applyBorder="1" applyAlignment="1">
      <alignment horizontal="center" vertical="center" wrapText="1"/>
    </xf>
    <xf numFmtId="0" fontId="32" fillId="0" borderId="4" xfId="0" applyFont="1" applyFill="1" applyBorder="1" applyAlignment="1">
      <alignment horizontal="center" vertical="center" wrapText="1"/>
    </xf>
    <xf numFmtId="0" fontId="32" fillId="0" borderId="5" xfId="0" applyFont="1" applyFill="1" applyBorder="1" applyAlignment="1">
      <alignment horizontal="center" vertical="center" wrapText="1"/>
    </xf>
    <xf numFmtId="0" fontId="32" fillId="0" borderId="6" xfId="0" applyFont="1" applyFill="1" applyBorder="1" applyAlignment="1">
      <alignment horizontal="center" vertical="center" wrapText="1"/>
    </xf>
    <xf numFmtId="0" fontId="33" fillId="0" borderId="10" xfId="0" applyFont="1" applyFill="1" applyBorder="1" applyAlignment="1">
      <alignment horizontal="center" vertical="center"/>
    </xf>
    <xf numFmtId="0" fontId="33" fillId="0" borderId="5" xfId="0" applyFont="1" applyFill="1" applyBorder="1" applyAlignment="1">
      <alignment horizontal="center" vertical="center"/>
    </xf>
    <xf numFmtId="0" fontId="33" fillId="0" borderId="6" xfId="0" applyFont="1" applyFill="1" applyBorder="1" applyAlignment="1">
      <alignment horizontal="center" vertical="center"/>
    </xf>
    <xf numFmtId="0" fontId="32" fillId="0" borderId="3" xfId="0" applyFont="1" applyFill="1" applyBorder="1" applyAlignment="1">
      <alignment horizontal="center" vertical="center" wrapText="1"/>
    </xf>
    <xf numFmtId="0" fontId="32" fillId="0" borderId="4" xfId="0" applyFont="1" applyFill="1" applyBorder="1" applyAlignment="1">
      <alignment horizontal="center" vertical="center" wrapText="1"/>
    </xf>
    <xf numFmtId="0" fontId="32" fillId="0" borderId="5" xfId="0" applyFont="1" applyFill="1" applyBorder="1" applyAlignment="1">
      <alignment horizontal="center" vertical="center" wrapText="1"/>
    </xf>
    <xf numFmtId="0" fontId="32" fillId="0" borderId="20" xfId="0" applyFont="1" applyFill="1" applyBorder="1" applyAlignment="1">
      <alignment horizontal="center" vertical="center" wrapText="1"/>
    </xf>
    <xf numFmtId="0" fontId="32" fillId="0" borderId="6" xfId="0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horizontal="center" vertical="center" wrapText="1"/>
    </xf>
    <xf numFmtId="164" fontId="33" fillId="0" borderId="13" xfId="0" applyNumberFormat="1" applyFont="1" applyFill="1" applyBorder="1" applyAlignment="1">
      <alignment horizontal="center" vertical="center" wrapText="1" shrinkToFit="1"/>
    </xf>
    <xf numFmtId="164" fontId="32" fillId="0" borderId="13" xfId="0" applyNumberFormat="1" applyFont="1" applyFill="1" applyBorder="1" applyAlignment="1">
      <alignment horizontal="center" vertical="center" wrapText="1" shrinkToFit="1"/>
    </xf>
    <xf numFmtId="1" fontId="33" fillId="0" borderId="13" xfId="0" applyNumberFormat="1" applyFont="1" applyFill="1" applyBorder="1" applyAlignment="1">
      <alignment horizontal="center" vertical="center" wrapText="1" shrinkToFit="1"/>
    </xf>
    <xf numFmtId="1" fontId="32" fillId="0" borderId="13" xfId="0" applyNumberFormat="1" applyFont="1" applyFill="1" applyBorder="1" applyAlignment="1">
      <alignment horizontal="center" vertical="center" wrapText="1" shrinkToFit="1"/>
    </xf>
    <xf numFmtId="1" fontId="32" fillId="0" borderId="14" xfId="0" applyNumberFormat="1" applyFont="1" applyFill="1" applyBorder="1" applyAlignment="1">
      <alignment horizontal="center" vertical="center" wrapText="1" shrinkToFit="1"/>
    </xf>
    <xf numFmtId="0" fontId="31" fillId="0" borderId="14" xfId="0" applyFont="1" applyFill="1" applyBorder="1" applyAlignment="1">
      <alignment horizontal="left" vertical="center" wrapText="1"/>
    </xf>
    <xf numFmtId="0" fontId="32" fillId="0" borderId="21" xfId="2" applyFont="1" applyBorder="1" applyAlignment="1">
      <alignment horizontal="center" vertical="center"/>
    </xf>
    <xf numFmtId="0" fontId="31" fillId="0" borderId="32" xfId="2" applyFont="1" applyBorder="1" applyAlignment="1">
      <alignment vertical="center" wrapText="1"/>
    </xf>
    <xf numFmtId="0" fontId="32" fillId="0" borderId="23" xfId="0" applyFont="1" applyFill="1" applyBorder="1" applyAlignment="1">
      <alignment horizontal="center" vertical="center" wrapText="1"/>
    </xf>
    <xf numFmtId="2" fontId="33" fillId="0" borderId="10" xfId="0" applyNumberFormat="1" applyFont="1" applyFill="1" applyBorder="1" applyAlignment="1">
      <alignment horizontal="center" vertical="center"/>
    </xf>
    <xf numFmtId="2" fontId="33" fillId="0" borderId="10" xfId="0" applyNumberFormat="1" applyFont="1" applyFill="1" applyBorder="1" applyAlignment="1">
      <alignment horizontal="right" vertical="center"/>
    </xf>
    <xf numFmtId="0" fontId="34" fillId="0" borderId="35" xfId="0" applyFont="1" applyFill="1" applyBorder="1" applyAlignment="1">
      <alignment vertical="center" wrapText="1"/>
    </xf>
    <xf numFmtId="49" fontId="33" fillId="0" borderId="33" xfId="0" quotePrefix="1" applyNumberFormat="1" applyFont="1" applyFill="1" applyBorder="1" applyAlignment="1">
      <alignment horizontal="center" vertical="center"/>
    </xf>
    <xf numFmtId="49" fontId="32" fillId="0" borderId="21" xfId="64" applyNumberFormat="1" applyFont="1" applyBorder="1" applyAlignment="1">
      <alignment horizontal="center" vertical="center"/>
    </xf>
    <xf numFmtId="0" fontId="31" fillId="0" borderId="13" xfId="64" applyFont="1" applyBorder="1" applyAlignment="1">
      <alignment vertical="center" wrapText="1"/>
    </xf>
    <xf numFmtId="2" fontId="32" fillId="0" borderId="1" xfId="2" applyNumberFormat="1" applyFont="1" applyBorder="1" applyAlignment="1">
      <alignment vertical="center"/>
    </xf>
    <xf numFmtId="2" fontId="32" fillId="0" borderId="9" xfId="2" applyNumberFormat="1" applyFont="1" applyBorder="1" applyAlignment="1">
      <alignment vertical="center"/>
    </xf>
    <xf numFmtId="2" fontId="32" fillId="0" borderId="34" xfId="0" applyNumberFormat="1" applyFont="1" applyFill="1" applyBorder="1" applyAlignment="1">
      <alignment horizontal="center" vertical="center" wrapText="1"/>
    </xf>
    <xf numFmtId="2" fontId="33" fillId="0" borderId="21" xfId="0" applyNumberFormat="1" applyFont="1" applyFill="1" applyBorder="1" applyAlignment="1">
      <alignment horizontal="center" vertical="center"/>
    </xf>
    <xf numFmtId="2" fontId="33" fillId="0" borderId="19" xfId="0" applyNumberFormat="1" applyFont="1" applyFill="1" applyBorder="1" applyAlignment="1">
      <alignment horizontal="center" vertical="center"/>
    </xf>
    <xf numFmtId="2" fontId="32" fillId="0" borderId="9" xfId="64" applyNumberFormat="1" applyFont="1" applyBorder="1" applyAlignment="1">
      <alignment horizontal="right" vertical="center"/>
    </xf>
    <xf numFmtId="2" fontId="32" fillId="0" borderId="1" xfId="64" applyNumberFormat="1" applyFont="1" applyBorder="1" applyAlignment="1">
      <alignment horizontal="right" vertical="center"/>
    </xf>
    <xf numFmtId="2" fontId="32" fillId="0" borderId="18" xfId="2" applyNumberFormat="1" applyFont="1" applyBorder="1" applyAlignment="1">
      <alignment vertical="center"/>
    </xf>
    <xf numFmtId="2" fontId="33" fillId="0" borderId="30" xfId="0" applyNumberFormat="1" applyFont="1" applyFill="1" applyBorder="1" applyAlignment="1">
      <alignment horizontal="center" vertical="center"/>
    </xf>
    <xf numFmtId="2" fontId="33" fillId="0" borderId="22" xfId="0" applyNumberFormat="1" applyFont="1" applyFill="1" applyBorder="1" applyAlignment="1">
      <alignment horizontal="center" vertical="center"/>
    </xf>
    <xf numFmtId="2" fontId="33" fillId="0" borderId="31" xfId="0" applyNumberFormat="1" applyFont="1" applyFill="1" applyBorder="1" applyAlignment="1">
      <alignment horizontal="center" vertical="center"/>
    </xf>
    <xf numFmtId="2" fontId="33" fillId="0" borderId="6" xfId="0" applyNumberFormat="1" applyFont="1" applyFill="1" applyBorder="1" applyAlignment="1">
      <alignment horizontal="center" vertical="center"/>
    </xf>
    <xf numFmtId="2" fontId="32" fillId="0" borderId="36" xfId="2" applyNumberFormat="1" applyFont="1" applyBorder="1" applyAlignment="1">
      <alignment vertical="center"/>
    </xf>
    <xf numFmtId="2" fontId="32" fillId="0" borderId="18" xfId="0" applyNumberFormat="1" applyFont="1" applyFill="1" applyBorder="1" applyAlignment="1">
      <alignment horizontal="center" vertical="center" wrapText="1"/>
    </xf>
  </cellXfs>
  <cellStyles count="67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20% – Акцентування1" xfId="9"/>
    <cellStyle name="20% – Акцентування2" xfId="10"/>
    <cellStyle name="20% – Акцентування3" xfId="11"/>
    <cellStyle name="20% – Акцентування4" xfId="12"/>
    <cellStyle name="20% – Акцентування5" xfId="13"/>
    <cellStyle name="20% – Акцентування6" xfId="14"/>
    <cellStyle name="40% — акцент1" xfId="15"/>
    <cellStyle name="40% — акцент2" xfId="16"/>
    <cellStyle name="40% — акцент3" xfId="17"/>
    <cellStyle name="40% — акцент4" xfId="18"/>
    <cellStyle name="40% — акцент5" xfId="19"/>
    <cellStyle name="40% — акцент6" xfId="20"/>
    <cellStyle name="40% – Акцентування1" xfId="21"/>
    <cellStyle name="40% – Акцентування2" xfId="22"/>
    <cellStyle name="40% – Акцентування3" xfId="23"/>
    <cellStyle name="40% – Акцентування4" xfId="24"/>
    <cellStyle name="40% – Акцентування5" xfId="25"/>
    <cellStyle name="40% – Акцентування6" xfId="26"/>
    <cellStyle name="60% — акцент1" xfId="27"/>
    <cellStyle name="60% — акцент2" xfId="28"/>
    <cellStyle name="60% — акцент3" xfId="29"/>
    <cellStyle name="60% — акцент4" xfId="30"/>
    <cellStyle name="60% — акцент5" xfId="31"/>
    <cellStyle name="60% — акцент6" xfId="32"/>
    <cellStyle name="60% – Акцентування1" xfId="33"/>
    <cellStyle name="60% – Акцентування2" xfId="34"/>
    <cellStyle name="60% – Акцентування3" xfId="35"/>
    <cellStyle name="60% – Акцентування4" xfId="36"/>
    <cellStyle name="60% – Акцентування5" xfId="37"/>
    <cellStyle name="60% – Акцентування6" xfId="38"/>
    <cellStyle name="Normal_Доходи" xfId="39"/>
    <cellStyle name="Акцентування1" xfId="40"/>
    <cellStyle name="Акцентування2" xfId="41"/>
    <cellStyle name="Акцентування3" xfId="42"/>
    <cellStyle name="Акцентування4" xfId="43"/>
    <cellStyle name="Акцентування5" xfId="44"/>
    <cellStyle name="Акцентування6" xfId="45"/>
    <cellStyle name="Ввід" xfId="46"/>
    <cellStyle name="Добре" xfId="47"/>
    <cellStyle name="Звичайний 2" xfId="48"/>
    <cellStyle name="Звичайний 2 2" xfId="65"/>
    <cellStyle name="Звичайний 3" xfId="49"/>
    <cellStyle name="Зв'язана клітинка" xfId="50"/>
    <cellStyle name="Контрольна клітинка" xfId="51"/>
    <cellStyle name="Назва" xfId="52"/>
    <cellStyle name="Обчислення" xfId="53"/>
    <cellStyle name="Обычный" xfId="0" builtinId="0"/>
    <cellStyle name="Обычный 2" xfId="2"/>
    <cellStyle name="Обычный 2 2" xfId="64"/>
    <cellStyle name="Обычный 3" xfId="1"/>
    <cellStyle name="Обычный 4" xfId="63"/>
    <cellStyle name="Підсумок" xfId="54"/>
    <cellStyle name="Поганий" xfId="55"/>
    <cellStyle name="Примечание 2" xfId="56"/>
    <cellStyle name="Примітка" xfId="57"/>
    <cellStyle name="Примітка 2" xfId="66"/>
    <cellStyle name="Результат" xfId="58"/>
    <cellStyle name="Середній" xfId="59"/>
    <cellStyle name="Стиль 1" xfId="60"/>
    <cellStyle name="Текст попередження" xfId="61"/>
    <cellStyle name="Текст пояснення" xfId="62"/>
  </cellStyles>
  <dxfs count="71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48"/>
  <sheetViews>
    <sheetView tabSelected="1" view="pageBreakPreview" topLeftCell="A34" zoomScale="50" zoomScaleNormal="80" zoomScaleSheetLayoutView="50" workbookViewId="0">
      <selection activeCell="D52" sqref="D51:D52"/>
    </sheetView>
  </sheetViews>
  <sheetFormatPr defaultRowHeight="12.75" x14ac:dyDescent="0.2"/>
  <cols>
    <col min="1" max="1" width="18.6640625" customWidth="1"/>
    <col min="2" max="2" width="81.1640625" customWidth="1"/>
    <col min="3" max="3" width="24.83203125" customWidth="1"/>
    <col min="4" max="4" width="26.1640625" customWidth="1"/>
    <col min="5" max="5" width="25.5" customWidth="1"/>
    <col min="6" max="6" width="11" customWidth="1"/>
    <col min="7" max="7" width="23.5" customWidth="1"/>
    <col min="8" max="8" width="24.5" customWidth="1"/>
    <col min="9" max="9" width="18.6640625" customWidth="1"/>
    <col min="10" max="10" width="13.5" bestFit="1" customWidth="1"/>
    <col min="11" max="11" width="25.83203125" bestFit="1" customWidth="1"/>
    <col min="12" max="12" width="25.83203125" customWidth="1"/>
    <col min="13" max="13" width="24.6640625" customWidth="1"/>
    <col min="14" max="14" width="12.33203125" customWidth="1"/>
  </cols>
  <sheetData>
    <row r="1" spans="1:21" ht="18.600000000000001" customHeight="1" x14ac:dyDescent="0.2">
      <c r="A1" s="1"/>
      <c r="B1" s="13"/>
      <c r="C1" s="13"/>
      <c r="D1" s="13"/>
      <c r="E1" s="13"/>
      <c r="F1" s="1"/>
      <c r="G1" s="1"/>
      <c r="H1" s="2"/>
      <c r="I1" s="2"/>
      <c r="J1" s="2"/>
      <c r="K1" s="2"/>
      <c r="L1" s="23" t="s">
        <v>30</v>
      </c>
      <c r="M1" s="23"/>
      <c r="N1" s="2"/>
      <c r="O1" s="2"/>
      <c r="P1" s="2"/>
      <c r="Q1" s="2"/>
      <c r="R1" s="2"/>
      <c r="S1" s="2"/>
      <c r="T1" s="2"/>
      <c r="U1" s="2"/>
    </row>
    <row r="2" spans="1:21" ht="47.45" customHeight="1" thickBot="1" x14ac:dyDescent="0.25">
      <c r="A2" s="22" t="s">
        <v>46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"/>
      <c r="P2" s="2"/>
      <c r="Q2" s="2"/>
      <c r="R2" s="2"/>
      <c r="S2" s="2"/>
      <c r="T2" s="2"/>
      <c r="U2" s="2"/>
    </row>
    <row r="3" spans="1:21" ht="27" customHeight="1" thickBot="1" x14ac:dyDescent="0.25">
      <c r="A3" s="4"/>
      <c r="B3" s="3"/>
      <c r="C3" s="14" t="s">
        <v>16</v>
      </c>
      <c r="D3" s="15"/>
      <c r="E3" s="15"/>
      <c r="F3" s="15"/>
      <c r="G3" s="16" t="s">
        <v>17</v>
      </c>
      <c r="H3" s="17"/>
      <c r="I3" s="17"/>
      <c r="J3" s="18"/>
      <c r="K3" s="19" t="s">
        <v>18</v>
      </c>
      <c r="L3" s="20"/>
      <c r="M3" s="20"/>
      <c r="N3" s="21"/>
      <c r="O3" s="2"/>
      <c r="P3" s="2"/>
      <c r="Q3" s="2"/>
      <c r="R3" s="2"/>
      <c r="S3" s="2"/>
      <c r="T3" s="2"/>
      <c r="U3" s="2"/>
    </row>
    <row r="4" spans="1:21" ht="81" customHeight="1" thickBot="1" x14ac:dyDescent="0.25">
      <c r="A4" s="5" t="s">
        <v>13</v>
      </c>
      <c r="B4" s="5" t="s">
        <v>19</v>
      </c>
      <c r="C4" s="8" t="s">
        <v>20</v>
      </c>
      <c r="D4" s="9" t="s">
        <v>21</v>
      </c>
      <c r="E4" s="9" t="s">
        <v>22</v>
      </c>
      <c r="F4" s="10" t="s">
        <v>31</v>
      </c>
      <c r="G4" s="8" t="s">
        <v>20</v>
      </c>
      <c r="H4" s="9" t="s">
        <v>21</v>
      </c>
      <c r="I4" s="9" t="s">
        <v>22</v>
      </c>
      <c r="J4" s="11" t="s">
        <v>31</v>
      </c>
      <c r="K4" s="12" t="s">
        <v>20</v>
      </c>
      <c r="L4" s="9" t="s">
        <v>21</v>
      </c>
      <c r="M4" s="9" t="s">
        <v>22</v>
      </c>
      <c r="N4" s="11" t="s">
        <v>32</v>
      </c>
      <c r="O4" s="2"/>
      <c r="P4" s="2"/>
      <c r="Q4" s="2"/>
      <c r="R4" s="2"/>
      <c r="S4" s="2"/>
      <c r="T4" s="2"/>
      <c r="U4" s="2"/>
    </row>
    <row r="5" spans="1:21" ht="111" customHeight="1" x14ac:dyDescent="0.3">
      <c r="A5" s="6">
        <v>110150</v>
      </c>
      <c r="B5" s="24" t="s">
        <v>0</v>
      </c>
      <c r="C5" s="72">
        <v>9020024.2200000007</v>
      </c>
      <c r="D5" s="72">
        <v>7662823.2199999997</v>
      </c>
      <c r="E5" s="72">
        <v>5232453.9000000004</v>
      </c>
      <c r="F5" s="25">
        <f t="shared" ref="F5:F46" si="0">IF(D5=0,0,E5/D5*100)</f>
        <v>68.283630585960466</v>
      </c>
      <c r="G5" s="26">
        <v>1654000</v>
      </c>
      <c r="H5" s="27">
        <v>1654000</v>
      </c>
      <c r="I5" s="27">
        <v>30400</v>
      </c>
      <c r="J5" s="28">
        <f t="shared" ref="J5:J47" si="1">IF(H5=0,0,I5/H5*100)</f>
        <v>1.837968561064087</v>
      </c>
      <c r="K5" s="29">
        <f>C5+G5</f>
        <v>10674024.220000001</v>
      </c>
      <c r="L5" s="30">
        <f>D5+H5</f>
        <v>9316823.2199999988</v>
      </c>
      <c r="M5" s="30">
        <f>E5+I5</f>
        <v>5262853.9000000004</v>
      </c>
      <c r="N5" s="28">
        <f t="shared" ref="N5:N47" si="2">IF(L5=0,0,M5/L5*100)</f>
        <v>56.487643649849147</v>
      </c>
      <c r="O5" s="2"/>
      <c r="P5" s="2"/>
      <c r="Q5" s="2"/>
      <c r="R5" s="2"/>
      <c r="S5" s="2"/>
      <c r="T5" s="2"/>
      <c r="U5" s="2"/>
    </row>
    <row r="6" spans="1:21" ht="47.25" customHeight="1" x14ac:dyDescent="0.3">
      <c r="A6" s="7">
        <v>111010</v>
      </c>
      <c r="B6" s="31" t="s">
        <v>14</v>
      </c>
      <c r="C6" s="72">
        <v>11113650</v>
      </c>
      <c r="D6" s="72">
        <v>8441500</v>
      </c>
      <c r="E6" s="72">
        <v>6371062.6300000008</v>
      </c>
      <c r="F6" s="32">
        <f t="shared" si="0"/>
        <v>75.473110584611746</v>
      </c>
      <c r="G6" s="26">
        <v>500000</v>
      </c>
      <c r="H6" s="27">
        <v>375000</v>
      </c>
      <c r="I6" s="27">
        <v>0</v>
      </c>
      <c r="J6" s="32">
        <f t="shared" si="1"/>
        <v>0</v>
      </c>
      <c r="K6" s="33">
        <f t="shared" ref="K6:K45" si="3">C6+G6</f>
        <v>11613650</v>
      </c>
      <c r="L6" s="34">
        <f t="shared" ref="L6:L45" si="4">D6+H6</f>
        <v>8816500</v>
      </c>
      <c r="M6" s="34">
        <f t="shared" ref="M6:M45" si="5">E6+I6</f>
        <v>6371062.6300000008</v>
      </c>
      <c r="N6" s="32">
        <f t="shared" si="2"/>
        <v>72.262945953609716</v>
      </c>
      <c r="O6" s="2"/>
      <c r="P6" s="2"/>
      <c r="Q6" s="2"/>
      <c r="R6" s="2"/>
      <c r="S6" s="2"/>
      <c r="T6" s="2"/>
      <c r="U6" s="2"/>
    </row>
    <row r="7" spans="1:21" ht="61.5" customHeight="1" x14ac:dyDescent="0.3">
      <c r="A7" s="7">
        <v>111021</v>
      </c>
      <c r="B7" s="31" t="s">
        <v>2</v>
      </c>
      <c r="C7" s="72">
        <v>14991513.779999999</v>
      </c>
      <c r="D7" s="72">
        <v>12679223.779999999</v>
      </c>
      <c r="E7" s="72">
        <v>8651412.1099999994</v>
      </c>
      <c r="F7" s="32">
        <f t="shared" si="0"/>
        <v>68.232979085412111</v>
      </c>
      <c r="G7" s="26">
        <v>589800</v>
      </c>
      <c r="H7" s="27">
        <v>572300</v>
      </c>
      <c r="I7" s="27">
        <v>0</v>
      </c>
      <c r="J7" s="32">
        <f t="shared" si="1"/>
        <v>0</v>
      </c>
      <c r="K7" s="33">
        <f t="shared" si="3"/>
        <v>15581313.779999999</v>
      </c>
      <c r="L7" s="34">
        <f t="shared" si="4"/>
        <v>13251523.779999999</v>
      </c>
      <c r="M7" s="34">
        <f t="shared" si="5"/>
        <v>8651412.1099999994</v>
      </c>
      <c r="N7" s="32">
        <f t="shared" si="2"/>
        <v>65.286168244720912</v>
      </c>
      <c r="O7" s="2"/>
      <c r="P7" s="2"/>
      <c r="Q7" s="2"/>
      <c r="R7" s="2"/>
      <c r="S7" s="2"/>
      <c r="T7" s="2"/>
      <c r="U7" s="2"/>
    </row>
    <row r="8" spans="1:21" ht="61.5" customHeight="1" x14ac:dyDescent="0.3">
      <c r="A8" s="7">
        <v>111031</v>
      </c>
      <c r="B8" s="31" t="s">
        <v>2</v>
      </c>
      <c r="C8" s="72">
        <v>48632800</v>
      </c>
      <c r="D8" s="72">
        <v>35781400</v>
      </c>
      <c r="E8" s="72">
        <v>33135919.280000001</v>
      </c>
      <c r="F8" s="35">
        <f t="shared" si="0"/>
        <v>92.606547759450436</v>
      </c>
      <c r="G8" s="36">
        <v>0</v>
      </c>
      <c r="H8" s="34">
        <v>0</v>
      </c>
      <c r="I8" s="34">
        <v>0</v>
      </c>
      <c r="J8" s="32">
        <f t="shared" si="1"/>
        <v>0</v>
      </c>
      <c r="K8" s="33">
        <f t="shared" si="3"/>
        <v>48632800</v>
      </c>
      <c r="L8" s="34">
        <f t="shared" si="4"/>
        <v>35781400</v>
      </c>
      <c r="M8" s="34">
        <f t="shared" si="5"/>
        <v>33135919.280000001</v>
      </c>
      <c r="N8" s="32">
        <f t="shared" si="2"/>
        <v>92.606547759450436</v>
      </c>
      <c r="O8" s="2"/>
      <c r="P8" s="2"/>
      <c r="Q8" s="2"/>
      <c r="R8" s="2"/>
      <c r="S8" s="2"/>
      <c r="T8" s="2"/>
      <c r="U8" s="2"/>
    </row>
    <row r="9" spans="1:21" ht="61.5" customHeight="1" x14ac:dyDescent="0.3">
      <c r="A9" s="7">
        <v>111061</v>
      </c>
      <c r="B9" s="37" t="s">
        <v>2</v>
      </c>
      <c r="C9" s="72">
        <v>200000</v>
      </c>
      <c r="D9" s="72">
        <v>200000</v>
      </c>
      <c r="E9" s="72">
        <v>77700</v>
      </c>
      <c r="F9" s="35">
        <f t="shared" si="0"/>
        <v>38.85</v>
      </c>
      <c r="G9" s="38">
        <v>1677047</v>
      </c>
      <c r="H9" s="27">
        <v>1677047</v>
      </c>
      <c r="I9" s="27">
        <v>68100</v>
      </c>
      <c r="J9" s="32">
        <f t="shared" ref="J9" si="6">IF(H9=0,0,I9/H9*100)</f>
        <v>4.0607090916354762</v>
      </c>
      <c r="K9" s="33">
        <f t="shared" si="3"/>
        <v>1877047</v>
      </c>
      <c r="L9" s="34">
        <f t="shared" si="4"/>
        <v>1877047</v>
      </c>
      <c r="M9" s="34">
        <f t="shared" ref="M9" si="7">E9+I9</f>
        <v>145800</v>
      </c>
      <c r="N9" s="32">
        <f t="shared" ref="N9" si="8">IF(L9=0,0,M9/L9*100)</f>
        <v>7.7675199395646457</v>
      </c>
      <c r="O9" s="2"/>
      <c r="P9" s="2"/>
      <c r="Q9" s="2"/>
      <c r="R9" s="2"/>
      <c r="S9" s="2"/>
      <c r="T9" s="2"/>
      <c r="U9" s="2"/>
    </row>
    <row r="10" spans="1:21" ht="61.5" customHeight="1" x14ac:dyDescent="0.3">
      <c r="A10" s="7">
        <v>111070</v>
      </c>
      <c r="B10" s="31" t="s">
        <v>3</v>
      </c>
      <c r="C10" s="72">
        <v>898800</v>
      </c>
      <c r="D10" s="72">
        <v>744150</v>
      </c>
      <c r="E10" s="72">
        <v>638610.23</v>
      </c>
      <c r="F10" s="35">
        <f t="shared" si="0"/>
        <v>85.817406436874293</v>
      </c>
      <c r="G10" s="36">
        <v>0</v>
      </c>
      <c r="H10" s="34">
        <v>0</v>
      </c>
      <c r="I10" s="34">
        <v>0</v>
      </c>
      <c r="J10" s="32">
        <f t="shared" si="1"/>
        <v>0</v>
      </c>
      <c r="K10" s="33">
        <f t="shared" si="3"/>
        <v>898800</v>
      </c>
      <c r="L10" s="34">
        <f t="shared" si="4"/>
        <v>744150</v>
      </c>
      <c r="M10" s="34">
        <f t="shared" si="5"/>
        <v>638610.23</v>
      </c>
      <c r="N10" s="32">
        <f t="shared" si="2"/>
        <v>85.817406436874293</v>
      </c>
      <c r="O10" s="2"/>
      <c r="P10" s="2"/>
      <c r="Q10" s="2"/>
      <c r="R10" s="2"/>
      <c r="S10" s="2"/>
      <c r="T10" s="2"/>
      <c r="U10" s="2"/>
    </row>
    <row r="11" spans="1:21" ht="61.5" customHeight="1" x14ac:dyDescent="0.3">
      <c r="A11" s="7">
        <v>111080</v>
      </c>
      <c r="B11" s="31" t="s">
        <v>15</v>
      </c>
      <c r="C11" s="72">
        <v>3617000</v>
      </c>
      <c r="D11" s="72">
        <v>2723000</v>
      </c>
      <c r="E11" s="72">
        <v>2478159.2199999997</v>
      </c>
      <c r="F11" s="35">
        <f t="shared" si="0"/>
        <v>91.008417921410199</v>
      </c>
      <c r="G11" s="38">
        <v>180000</v>
      </c>
      <c r="H11" s="27">
        <v>135000</v>
      </c>
      <c r="I11" s="27">
        <v>0</v>
      </c>
      <c r="J11" s="32">
        <f t="shared" si="1"/>
        <v>0</v>
      </c>
      <c r="K11" s="33">
        <f t="shared" si="3"/>
        <v>3797000</v>
      </c>
      <c r="L11" s="34">
        <f t="shared" si="4"/>
        <v>2858000</v>
      </c>
      <c r="M11" s="34">
        <f t="shared" si="5"/>
        <v>2478159.2199999997</v>
      </c>
      <c r="N11" s="32">
        <f t="shared" si="2"/>
        <v>86.709559832050374</v>
      </c>
      <c r="O11" s="2"/>
      <c r="P11" s="2"/>
      <c r="Q11" s="2"/>
      <c r="R11" s="2"/>
      <c r="S11" s="2"/>
      <c r="T11" s="2"/>
      <c r="U11" s="2"/>
    </row>
    <row r="12" spans="1:21" ht="47.25" customHeight="1" x14ac:dyDescent="0.3">
      <c r="A12" s="7">
        <v>111142</v>
      </c>
      <c r="B12" s="31" t="s">
        <v>23</v>
      </c>
      <c r="C12" s="72">
        <v>100000</v>
      </c>
      <c r="D12" s="72">
        <v>100000</v>
      </c>
      <c r="E12" s="72">
        <v>4478</v>
      </c>
      <c r="F12" s="35">
        <f t="shared" si="0"/>
        <v>4.4779999999999998</v>
      </c>
      <c r="G12" s="36">
        <v>0</v>
      </c>
      <c r="H12" s="34">
        <v>0</v>
      </c>
      <c r="I12" s="34">
        <v>0</v>
      </c>
      <c r="J12" s="32">
        <f t="shared" si="1"/>
        <v>0</v>
      </c>
      <c r="K12" s="33">
        <f t="shared" si="3"/>
        <v>100000</v>
      </c>
      <c r="L12" s="34">
        <f t="shared" si="4"/>
        <v>100000</v>
      </c>
      <c r="M12" s="34">
        <f t="shared" si="5"/>
        <v>4478</v>
      </c>
      <c r="N12" s="32">
        <f t="shared" si="2"/>
        <v>4.4779999999999998</v>
      </c>
      <c r="O12" s="2"/>
      <c r="P12" s="2"/>
      <c r="Q12" s="2"/>
      <c r="R12" s="2"/>
      <c r="S12" s="2"/>
      <c r="T12" s="2"/>
      <c r="U12" s="2"/>
    </row>
    <row r="13" spans="1:21" ht="39.75" customHeight="1" x14ac:dyDescent="0.3">
      <c r="A13" s="7">
        <v>111151</v>
      </c>
      <c r="B13" s="31" t="s">
        <v>4</v>
      </c>
      <c r="C13" s="72">
        <v>10000</v>
      </c>
      <c r="D13" s="72">
        <v>5000</v>
      </c>
      <c r="E13" s="72">
        <v>0</v>
      </c>
      <c r="F13" s="35">
        <f t="shared" si="0"/>
        <v>0</v>
      </c>
      <c r="G13" s="36">
        <v>0</v>
      </c>
      <c r="H13" s="34">
        <v>0</v>
      </c>
      <c r="I13" s="34">
        <v>0</v>
      </c>
      <c r="J13" s="32">
        <f t="shared" si="1"/>
        <v>0</v>
      </c>
      <c r="K13" s="33">
        <f t="shared" si="3"/>
        <v>10000</v>
      </c>
      <c r="L13" s="34">
        <f t="shared" si="4"/>
        <v>5000</v>
      </c>
      <c r="M13" s="34">
        <f t="shared" si="5"/>
        <v>0</v>
      </c>
      <c r="N13" s="32">
        <f t="shared" si="2"/>
        <v>0</v>
      </c>
      <c r="O13" s="2"/>
      <c r="P13" s="2"/>
      <c r="Q13" s="2"/>
      <c r="R13" s="2"/>
      <c r="S13" s="2"/>
      <c r="T13" s="2"/>
      <c r="U13" s="2"/>
    </row>
    <row r="14" spans="1:21" ht="42.75" customHeight="1" x14ac:dyDescent="0.3">
      <c r="A14" s="7">
        <v>111152</v>
      </c>
      <c r="B14" s="31" t="s">
        <v>4</v>
      </c>
      <c r="C14" s="72">
        <v>1499000</v>
      </c>
      <c r="D14" s="72">
        <v>1089500</v>
      </c>
      <c r="E14" s="72">
        <v>712169.41</v>
      </c>
      <c r="F14" s="35">
        <f t="shared" si="0"/>
        <v>65.366627810922438</v>
      </c>
      <c r="G14" s="36">
        <v>0</v>
      </c>
      <c r="H14" s="34">
        <v>0</v>
      </c>
      <c r="I14" s="34">
        <v>0</v>
      </c>
      <c r="J14" s="32">
        <f t="shared" si="1"/>
        <v>0</v>
      </c>
      <c r="K14" s="33">
        <f t="shared" si="3"/>
        <v>1499000</v>
      </c>
      <c r="L14" s="34">
        <f t="shared" si="4"/>
        <v>1089500</v>
      </c>
      <c r="M14" s="34">
        <f t="shared" si="5"/>
        <v>712169.41</v>
      </c>
      <c r="N14" s="32">
        <f t="shared" si="2"/>
        <v>65.366627810922438</v>
      </c>
      <c r="O14" s="2"/>
      <c r="P14" s="2"/>
      <c r="Q14" s="2"/>
      <c r="R14" s="2"/>
      <c r="S14" s="2"/>
      <c r="T14" s="2"/>
      <c r="U14" s="2"/>
    </row>
    <row r="15" spans="1:21" ht="128.25" customHeight="1" x14ac:dyDescent="0.3">
      <c r="A15" s="7">
        <v>111154</v>
      </c>
      <c r="B15" s="39" t="s">
        <v>33</v>
      </c>
      <c r="C15" s="72">
        <v>300000</v>
      </c>
      <c r="D15" s="72">
        <v>300000</v>
      </c>
      <c r="E15" s="72">
        <v>0</v>
      </c>
      <c r="F15" s="35">
        <f t="shared" si="0"/>
        <v>0</v>
      </c>
      <c r="G15" s="38">
        <v>1168627.6200000001</v>
      </c>
      <c r="H15" s="27">
        <v>1168627.6200000001</v>
      </c>
      <c r="I15" s="27">
        <v>0</v>
      </c>
      <c r="J15" s="32">
        <f t="shared" si="1"/>
        <v>0</v>
      </c>
      <c r="K15" s="33">
        <f t="shared" si="3"/>
        <v>1468627.62</v>
      </c>
      <c r="L15" s="34">
        <f t="shared" si="4"/>
        <v>1468627.62</v>
      </c>
      <c r="M15" s="34">
        <f t="shared" si="5"/>
        <v>0</v>
      </c>
      <c r="N15" s="32">
        <f t="shared" si="2"/>
        <v>0</v>
      </c>
      <c r="O15" s="2"/>
      <c r="P15" s="2"/>
      <c r="Q15" s="2"/>
      <c r="R15" s="2"/>
      <c r="S15" s="2"/>
      <c r="T15" s="2"/>
      <c r="U15" s="2"/>
    </row>
    <row r="16" spans="1:21" ht="106.5" customHeight="1" x14ac:dyDescent="0.3">
      <c r="A16" s="7">
        <v>111181</v>
      </c>
      <c r="B16" s="40" t="s">
        <v>42</v>
      </c>
      <c r="C16" s="73">
        <v>80000</v>
      </c>
      <c r="D16" s="72">
        <v>80000</v>
      </c>
      <c r="E16" s="72">
        <v>0</v>
      </c>
      <c r="F16" s="35">
        <f t="shared" si="0"/>
        <v>0</v>
      </c>
      <c r="G16" s="36">
        <v>0</v>
      </c>
      <c r="H16" s="34">
        <v>0</v>
      </c>
      <c r="I16" s="34">
        <v>0</v>
      </c>
      <c r="J16" s="32">
        <f t="shared" si="1"/>
        <v>0</v>
      </c>
      <c r="K16" s="33">
        <f t="shared" ref="K16:K17" si="9">C16+G16</f>
        <v>80000</v>
      </c>
      <c r="L16" s="34">
        <f t="shared" ref="L16:L17" si="10">D16+H16</f>
        <v>80000</v>
      </c>
      <c r="M16" s="34">
        <f t="shared" ref="M16:M17" si="11">E16+I16</f>
        <v>0</v>
      </c>
      <c r="N16" s="32">
        <f t="shared" ref="N16:N17" si="12">IF(L16=0,0,M16/L16*100)</f>
        <v>0</v>
      </c>
      <c r="O16" s="2"/>
      <c r="P16" s="2"/>
      <c r="Q16" s="2"/>
      <c r="R16" s="2"/>
      <c r="S16" s="2"/>
      <c r="T16" s="2"/>
      <c r="U16" s="2"/>
    </row>
    <row r="17" spans="1:21" ht="105" customHeight="1" x14ac:dyDescent="0.3">
      <c r="A17" s="7">
        <v>111182</v>
      </c>
      <c r="B17" s="40" t="s">
        <v>43</v>
      </c>
      <c r="C17" s="73">
        <v>585800</v>
      </c>
      <c r="D17" s="72">
        <v>585800</v>
      </c>
      <c r="E17" s="72">
        <v>0</v>
      </c>
      <c r="F17" s="35">
        <f t="shared" si="0"/>
        <v>0</v>
      </c>
      <c r="G17" s="38">
        <v>341600</v>
      </c>
      <c r="H17" s="27">
        <v>341600</v>
      </c>
      <c r="I17" s="27">
        <v>0</v>
      </c>
      <c r="J17" s="32">
        <f t="shared" si="1"/>
        <v>0</v>
      </c>
      <c r="K17" s="33">
        <f t="shared" si="9"/>
        <v>927400</v>
      </c>
      <c r="L17" s="34">
        <f t="shared" si="10"/>
        <v>927400</v>
      </c>
      <c r="M17" s="34">
        <f t="shared" si="11"/>
        <v>0</v>
      </c>
      <c r="N17" s="32">
        <f t="shared" si="12"/>
        <v>0</v>
      </c>
      <c r="O17" s="2"/>
      <c r="P17" s="2"/>
      <c r="Q17" s="2"/>
      <c r="R17" s="2"/>
      <c r="S17" s="2"/>
      <c r="T17" s="2"/>
      <c r="U17" s="2"/>
    </row>
    <row r="18" spans="1:21" ht="87" customHeight="1" thickBot="1" x14ac:dyDescent="0.35">
      <c r="A18" s="7">
        <v>111200</v>
      </c>
      <c r="B18" s="31" t="s">
        <v>5</v>
      </c>
      <c r="C18" s="72">
        <v>116550</v>
      </c>
      <c r="D18" s="72">
        <v>71150</v>
      </c>
      <c r="E18" s="72">
        <v>0</v>
      </c>
      <c r="F18" s="35">
        <f t="shared" si="0"/>
        <v>0</v>
      </c>
      <c r="G18" s="36">
        <v>0</v>
      </c>
      <c r="H18" s="34">
        <v>0</v>
      </c>
      <c r="I18" s="34">
        <v>0</v>
      </c>
      <c r="J18" s="32">
        <f t="shared" si="1"/>
        <v>0</v>
      </c>
      <c r="K18" s="33">
        <f t="shared" si="3"/>
        <v>116550</v>
      </c>
      <c r="L18" s="34">
        <f t="shared" si="4"/>
        <v>71150</v>
      </c>
      <c r="M18" s="34">
        <f t="shared" si="5"/>
        <v>0</v>
      </c>
      <c r="N18" s="32">
        <f t="shared" si="2"/>
        <v>0</v>
      </c>
      <c r="O18" s="2"/>
      <c r="P18" s="2"/>
      <c r="Q18" s="2"/>
      <c r="R18" s="2"/>
      <c r="S18" s="2"/>
      <c r="T18" s="2"/>
      <c r="U18" s="2"/>
    </row>
    <row r="19" spans="1:21" ht="33" customHeight="1" thickBot="1" x14ac:dyDescent="0.25">
      <c r="A19" s="41"/>
      <c r="B19" s="42"/>
      <c r="C19" s="43" t="s">
        <v>16</v>
      </c>
      <c r="D19" s="44"/>
      <c r="E19" s="44"/>
      <c r="F19" s="44"/>
      <c r="G19" s="45" t="s">
        <v>17</v>
      </c>
      <c r="H19" s="46"/>
      <c r="I19" s="46"/>
      <c r="J19" s="47"/>
      <c r="K19" s="48" t="s">
        <v>18</v>
      </c>
      <c r="L19" s="49"/>
      <c r="M19" s="49"/>
      <c r="N19" s="50"/>
      <c r="O19" s="2"/>
      <c r="P19" s="2"/>
      <c r="Q19" s="2"/>
      <c r="R19" s="2"/>
      <c r="S19" s="2"/>
      <c r="T19" s="2"/>
      <c r="U19" s="2"/>
    </row>
    <row r="20" spans="1:21" ht="87" customHeight="1" thickBot="1" x14ac:dyDescent="0.25">
      <c r="A20" s="51" t="s">
        <v>13</v>
      </c>
      <c r="B20" s="51" t="s">
        <v>19</v>
      </c>
      <c r="C20" s="52" t="s">
        <v>20</v>
      </c>
      <c r="D20" s="53" t="s">
        <v>21</v>
      </c>
      <c r="E20" s="53" t="s">
        <v>22</v>
      </c>
      <c r="F20" s="54" t="s">
        <v>31</v>
      </c>
      <c r="G20" s="52" t="s">
        <v>20</v>
      </c>
      <c r="H20" s="53" t="s">
        <v>21</v>
      </c>
      <c r="I20" s="53" t="s">
        <v>22</v>
      </c>
      <c r="J20" s="55" t="s">
        <v>31</v>
      </c>
      <c r="K20" s="56" t="s">
        <v>20</v>
      </c>
      <c r="L20" s="53" t="s">
        <v>21</v>
      </c>
      <c r="M20" s="53" t="s">
        <v>22</v>
      </c>
      <c r="N20" s="55" t="s">
        <v>32</v>
      </c>
      <c r="O20" s="2"/>
      <c r="P20" s="2"/>
      <c r="Q20" s="2"/>
      <c r="R20" s="2"/>
      <c r="S20" s="2"/>
      <c r="T20" s="2"/>
      <c r="U20" s="2"/>
    </row>
    <row r="21" spans="1:21" ht="96" customHeight="1" x14ac:dyDescent="0.3">
      <c r="A21" s="7">
        <v>111210</v>
      </c>
      <c r="B21" s="37" t="s">
        <v>34</v>
      </c>
      <c r="C21" s="72">
        <v>66700</v>
      </c>
      <c r="D21" s="72">
        <v>66700</v>
      </c>
      <c r="E21" s="72">
        <v>0</v>
      </c>
      <c r="F21" s="35">
        <f t="shared" si="0"/>
        <v>0</v>
      </c>
      <c r="G21" s="38">
        <v>26900</v>
      </c>
      <c r="H21" s="27">
        <v>26900</v>
      </c>
      <c r="I21" s="27">
        <v>0</v>
      </c>
      <c r="J21" s="32">
        <f t="shared" si="1"/>
        <v>0</v>
      </c>
      <c r="K21" s="33">
        <f t="shared" si="3"/>
        <v>93600</v>
      </c>
      <c r="L21" s="34">
        <f t="shared" si="4"/>
        <v>93600</v>
      </c>
      <c r="M21" s="34">
        <f t="shared" si="5"/>
        <v>0</v>
      </c>
      <c r="N21" s="32">
        <f t="shared" si="2"/>
        <v>0</v>
      </c>
      <c r="O21" s="2"/>
      <c r="P21" s="2"/>
      <c r="Q21" s="2"/>
      <c r="R21" s="2"/>
      <c r="S21" s="2"/>
      <c r="T21" s="2"/>
      <c r="U21" s="2"/>
    </row>
    <row r="22" spans="1:21" ht="18" customHeight="1" x14ac:dyDescent="0.3">
      <c r="A22" s="7">
        <v>112010</v>
      </c>
      <c r="B22" s="31" t="s">
        <v>24</v>
      </c>
      <c r="C22" s="72">
        <v>800000</v>
      </c>
      <c r="D22" s="72">
        <v>718000</v>
      </c>
      <c r="E22" s="72">
        <v>650000</v>
      </c>
      <c r="F22" s="35">
        <f t="shared" si="0"/>
        <v>90.529247910863504</v>
      </c>
      <c r="G22" s="36">
        <v>0</v>
      </c>
      <c r="H22" s="34">
        <v>0</v>
      </c>
      <c r="I22" s="34">
        <v>0</v>
      </c>
      <c r="J22" s="32">
        <f t="shared" si="1"/>
        <v>0</v>
      </c>
      <c r="K22" s="33">
        <f t="shared" si="3"/>
        <v>800000</v>
      </c>
      <c r="L22" s="34">
        <f t="shared" si="4"/>
        <v>718000</v>
      </c>
      <c r="M22" s="34">
        <f t="shared" si="5"/>
        <v>650000</v>
      </c>
      <c r="N22" s="32">
        <f t="shared" si="2"/>
        <v>90.529247910863504</v>
      </c>
      <c r="O22" s="2"/>
      <c r="P22" s="2"/>
      <c r="Q22" s="2"/>
      <c r="R22" s="2"/>
      <c r="S22" s="2"/>
      <c r="T22" s="2"/>
      <c r="U22" s="2"/>
    </row>
    <row r="23" spans="1:21" ht="78" customHeight="1" x14ac:dyDescent="0.3">
      <c r="A23" s="7">
        <v>112111</v>
      </c>
      <c r="B23" s="31" t="s">
        <v>6</v>
      </c>
      <c r="C23" s="72">
        <v>445000</v>
      </c>
      <c r="D23" s="72">
        <v>402000</v>
      </c>
      <c r="E23" s="72">
        <v>335000</v>
      </c>
      <c r="F23" s="35">
        <f t="shared" si="0"/>
        <v>83.333333333333343</v>
      </c>
      <c r="G23" s="36">
        <v>0</v>
      </c>
      <c r="H23" s="34">
        <v>0</v>
      </c>
      <c r="I23" s="34">
        <v>0</v>
      </c>
      <c r="J23" s="32">
        <f t="shared" si="1"/>
        <v>0</v>
      </c>
      <c r="K23" s="33">
        <f t="shared" si="3"/>
        <v>445000</v>
      </c>
      <c r="L23" s="34">
        <f t="shared" si="4"/>
        <v>402000</v>
      </c>
      <c r="M23" s="34">
        <f t="shared" si="5"/>
        <v>335000</v>
      </c>
      <c r="N23" s="32">
        <f t="shared" si="2"/>
        <v>83.333333333333343</v>
      </c>
      <c r="O23" s="2"/>
      <c r="P23" s="2"/>
      <c r="Q23" s="2"/>
      <c r="R23" s="2"/>
      <c r="S23" s="2"/>
      <c r="T23" s="2"/>
      <c r="U23" s="2"/>
    </row>
    <row r="24" spans="1:21" ht="49.5" customHeight="1" x14ac:dyDescent="0.3">
      <c r="A24" s="7">
        <v>112144</v>
      </c>
      <c r="B24" s="31" t="s">
        <v>11</v>
      </c>
      <c r="C24" s="72">
        <v>527000</v>
      </c>
      <c r="D24" s="72">
        <v>527000</v>
      </c>
      <c r="E24" s="72">
        <v>527000</v>
      </c>
      <c r="F24" s="35">
        <f t="shared" si="0"/>
        <v>100</v>
      </c>
      <c r="G24" s="36">
        <v>0</v>
      </c>
      <c r="H24" s="34">
        <v>0</v>
      </c>
      <c r="I24" s="34">
        <v>0</v>
      </c>
      <c r="J24" s="32">
        <f t="shared" si="1"/>
        <v>0</v>
      </c>
      <c r="K24" s="33">
        <f t="shared" si="3"/>
        <v>527000</v>
      </c>
      <c r="L24" s="34">
        <f t="shared" si="4"/>
        <v>527000</v>
      </c>
      <c r="M24" s="34">
        <f t="shared" si="5"/>
        <v>527000</v>
      </c>
      <c r="N24" s="32">
        <f t="shared" si="2"/>
        <v>100</v>
      </c>
      <c r="O24" s="2"/>
      <c r="P24" s="2"/>
      <c r="Q24" s="2"/>
      <c r="R24" s="2"/>
      <c r="S24" s="2"/>
      <c r="T24" s="2"/>
      <c r="U24" s="2"/>
    </row>
    <row r="25" spans="1:21" ht="38.25" customHeight="1" x14ac:dyDescent="0.3">
      <c r="A25" s="7">
        <v>113032</v>
      </c>
      <c r="B25" s="37" t="s">
        <v>35</v>
      </c>
      <c r="C25" s="72">
        <v>2000</v>
      </c>
      <c r="D25" s="72">
        <v>2000</v>
      </c>
      <c r="E25" s="72">
        <v>0</v>
      </c>
      <c r="F25" s="35">
        <f t="shared" si="0"/>
        <v>0</v>
      </c>
      <c r="G25" s="36">
        <v>0</v>
      </c>
      <c r="H25" s="34">
        <v>0</v>
      </c>
      <c r="I25" s="34">
        <v>0</v>
      </c>
      <c r="J25" s="32">
        <f t="shared" si="1"/>
        <v>0</v>
      </c>
      <c r="K25" s="33">
        <f t="shared" si="3"/>
        <v>2000</v>
      </c>
      <c r="L25" s="34">
        <f t="shared" si="4"/>
        <v>2000</v>
      </c>
      <c r="M25" s="34">
        <f t="shared" ref="M25:M26" si="13">E25+I25</f>
        <v>0</v>
      </c>
      <c r="N25" s="32">
        <f t="shared" si="2"/>
        <v>0</v>
      </c>
      <c r="O25" s="2"/>
      <c r="P25" s="2"/>
      <c r="Q25" s="2"/>
      <c r="R25" s="2"/>
      <c r="S25" s="2"/>
      <c r="T25" s="2"/>
      <c r="U25" s="2"/>
    </row>
    <row r="26" spans="1:21" ht="72" customHeight="1" x14ac:dyDescent="0.3">
      <c r="A26" s="7">
        <v>113050</v>
      </c>
      <c r="B26" s="37" t="s">
        <v>36</v>
      </c>
      <c r="C26" s="72">
        <v>10000</v>
      </c>
      <c r="D26" s="72">
        <v>8100</v>
      </c>
      <c r="E26" s="72">
        <v>0</v>
      </c>
      <c r="F26" s="35">
        <f t="shared" si="0"/>
        <v>0</v>
      </c>
      <c r="G26" s="36">
        <v>0</v>
      </c>
      <c r="H26" s="34">
        <v>0</v>
      </c>
      <c r="I26" s="34">
        <v>0</v>
      </c>
      <c r="J26" s="32">
        <f t="shared" si="1"/>
        <v>0</v>
      </c>
      <c r="K26" s="33">
        <f t="shared" si="3"/>
        <v>10000</v>
      </c>
      <c r="L26" s="34">
        <f t="shared" si="4"/>
        <v>8100</v>
      </c>
      <c r="M26" s="34">
        <f t="shared" si="13"/>
        <v>0</v>
      </c>
      <c r="N26" s="32">
        <f t="shared" si="2"/>
        <v>0</v>
      </c>
      <c r="O26" s="2"/>
      <c r="P26" s="2"/>
      <c r="Q26" s="2"/>
      <c r="R26" s="2"/>
      <c r="S26" s="2"/>
      <c r="T26" s="2"/>
      <c r="U26" s="2"/>
    </row>
    <row r="27" spans="1:21" ht="90" customHeight="1" x14ac:dyDescent="0.3">
      <c r="A27" s="7">
        <v>113104</v>
      </c>
      <c r="B27" s="31" t="s">
        <v>7</v>
      </c>
      <c r="C27" s="72">
        <v>5106568</v>
      </c>
      <c r="D27" s="72">
        <v>4566568</v>
      </c>
      <c r="E27" s="72">
        <v>4470860.78</v>
      </c>
      <c r="F27" s="35">
        <f t="shared" si="0"/>
        <v>97.904176177821086</v>
      </c>
      <c r="G27" s="38">
        <v>777332</v>
      </c>
      <c r="H27" s="27">
        <v>589832</v>
      </c>
      <c r="I27" s="27">
        <v>27332</v>
      </c>
      <c r="J27" s="32">
        <f t="shared" si="1"/>
        <v>4.6338618454068277</v>
      </c>
      <c r="K27" s="33">
        <f t="shared" si="3"/>
        <v>5883900</v>
      </c>
      <c r="L27" s="34">
        <f t="shared" si="4"/>
        <v>5156400</v>
      </c>
      <c r="M27" s="34">
        <f t="shared" si="5"/>
        <v>4498192.78</v>
      </c>
      <c r="N27" s="32">
        <f t="shared" si="2"/>
        <v>87.235140408036614</v>
      </c>
      <c r="O27" s="2"/>
      <c r="P27" s="2"/>
      <c r="Q27" s="2"/>
      <c r="R27" s="2"/>
      <c r="S27" s="2"/>
      <c r="T27" s="2"/>
      <c r="U27" s="2"/>
    </row>
    <row r="28" spans="1:21" ht="129.75" customHeight="1" x14ac:dyDescent="0.3">
      <c r="A28" s="7">
        <v>113160</v>
      </c>
      <c r="B28" s="37" t="s">
        <v>37</v>
      </c>
      <c r="C28" s="72">
        <v>643000</v>
      </c>
      <c r="D28" s="72">
        <v>643000</v>
      </c>
      <c r="E28" s="72">
        <v>620345.38</v>
      </c>
      <c r="F28" s="35">
        <f t="shared" si="0"/>
        <v>96.476730948678068</v>
      </c>
      <c r="G28" s="36">
        <v>0</v>
      </c>
      <c r="H28" s="34">
        <v>0</v>
      </c>
      <c r="I28" s="34">
        <v>0</v>
      </c>
      <c r="J28" s="32">
        <f t="shared" si="1"/>
        <v>0</v>
      </c>
      <c r="K28" s="33">
        <f t="shared" si="3"/>
        <v>643000</v>
      </c>
      <c r="L28" s="34">
        <f t="shared" si="4"/>
        <v>643000</v>
      </c>
      <c r="M28" s="34">
        <f t="shared" ref="M28:M30" si="14">E28+I28</f>
        <v>620345.38</v>
      </c>
      <c r="N28" s="32">
        <f t="shared" si="2"/>
        <v>96.476730948678068</v>
      </c>
      <c r="O28" s="2"/>
      <c r="P28" s="2"/>
      <c r="Q28" s="2"/>
      <c r="R28" s="2"/>
      <c r="S28" s="2"/>
      <c r="T28" s="2"/>
      <c r="U28" s="2"/>
    </row>
    <row r="29" spans="1:21" ht="92.25" customHeight="1" x14ac:dyDescent="0.3">
      <c r="A29" s="7">
        <v>113171</v>
      </c>
      <c r="B29" s="37" t="s">
        <v>38</v>
      </c>
      <c r="C29" s="72">
        <v>11172</v>
      </c>
      <c r="D29" s="72">
        <v>6292</v>
      </c>
      <c r="E29" s="72">
        <v>0</v>
      </c>
      <c r="F29" s="35">
        <f t="shared" si="0"/>
        <v>0</v>
      </c>
      <c r="G29" s="36">
        <v>0</v>
      </c>
      <c r="H29" s="34">
        <v>0</v>
      </c>
      <c r="I29" s="34">
        <v>0</v>
      </c>
      <c r="J29" s="32">
        <f t="shared" si="1"/>
        <v>0</v>
      </c>
      <c r="K29" s="33">
        <f t="shared" si="3"/>
        <v>11172</v>
      </c>
      <c r="L29" s="34">
        <f t="shared" si="4"/>
        <v>6292</v>
      </c>
      <c r="M29" s="34">
        <f t="shared" si="14"/>
        <v>0</v>
      </c>
      <c r="N29" s="32">
        <f t="shared" si="2"/>
        <v>0</v>
      </c>
      <c r="O29" s="2"/>
      <c r="P29" s="2"/>
      <c r="Q29" s="2"/>
      <c r="R29" s="2"/>
      <c r="S29" s="2"/>
      <c r="T29" s="2"/>
      <c r="U29" s="2"/>
    </row>
    <row r="30" spans="1:21" ht="45" customHeight="1" x14ac:dyDescent="0.3">
      <c r="A30" s="7">
        <v>113191</v>
      </c>
      <c r="B30" s="37" t="s">
        <v>39</v>
      </c>
      <c r="C30" s="72">
        <v>29088</v>
      </c>
      <c r="D30" s="72">
        <v>21888</v>
      </c>
      <c r="E30" s="72">
        <v>19432.8</v>
      </c>
      <c r="F30" s="35">
        <f t="shared" si="0"/>
        <v>88.782894736842096</v>
      </c>
      <c r="G30" s="36">
        <v>0</v>
      </c>
      <c r="H30" s="34">
        <v>0</v>
      </c>
      <c r="I30" s="34">
        <v>0</v>
      </c>
      <c r="J30" s="32">
        <f t="shared" ref="J30" si="15">IF(H30=0,0,I30/H30*100)</f>
        <v>0</v>
      </c>
      <c r="K30" s="33">
        <f t="shared" si="3"/>
        <v>29088</v>
      </c>
      <c r="L30" s="34">
        <f t="shared" si="4"/>
        <v>21888</v>
      </c>
      <c r="M30" s="34">
        <f t="shared" si="14"/>
        <v>19432.8</v>
      </c>
      <c r="N30" s="32">
        <f t="shared" si="2"/>
        <v>88.782894736842096</v>
      </c>
      <c r="O30" s="2"/>
      <c r="P30" s="2"/>
      <c r="Q30" s="2"/>
      <c r="R30" s="2"/>
      <c r="S30" s="2"/>
      <c r="T30" s="2"/>
      <c r="U30" s="2"/>
    </row>
    <row r="31" spans="1:21" ht="55.5" customHeight="1" thickBot="1" x14ac:dyDescent="0.35">
      <c r="A31" s="7">
        <v>113242</v>
      </c>
      <c r="B31" s="31" t="s">
        <v>8</v>
      </c>
      <c r="C31" s="84">
        <v>344060</v>
      </c>
      <c r="D31" s="72">
        <v>284460</v>
      </c>
      <c r="E31" s="72">
        <v>240900</v>
      </c>
      <c r="F31" s="35">
        <f t="shared" si="0"/>
        <v>84.686774941995353</v>
      </c>
      <c r="G31" s="36">
        <v>0</v>
      </c>
      <c r="H31" s="34">
        <v>0</v>
      </c>
      <c r="I31" s="34">
        <v>0</v>
      </c>
      <c r="J31" s="32">
        <f t="shared" si="1"/>
        <v>0</v>
      </c>
      <c r="K31" s="33">
        <f t="shared" si="3"/>
        <v>344060</v>
      </c>
      <c r="L31" s="34">
        <f t="shared" si="4"/>
        <v>284460</v>
      </c>
      <c r="M31" s="34">
        <f t="shared" si="5"/>
        <v>240900</v>
      </c>
      <c r="N31" s="32">
        <f t="shared" si="2"/>
        <v>84.686774941995353</v>
      </c>
      <c r="O31" s="2"/>
      <c r="P31" s="2"/>
      <c r="Q31" s="2"/>
      <c r="R31" s="2"/>
      <c r="S31" s="2"/>
      <c r="T31" s="2"/>
      <c r="U31" s="2"/>
    </row>
    <row r="32" spans="1:21" ht="24.75" customHeight="1" x14ac:dyDescent="0.2">
      <c r="A32" s="69" t="s">
        <v>48</v>
      </c>
      <c r="B32" s="68" t="s">
        <v>47</v>
      </c>
      <c r="C32" s="85">
        <v>0</v>
      </c>
      <c r="D32" s="74">
        <v>0</v>
      </c>
      <c r="E32" s="74">
        <v>668231.97</v>
      </c>
      <c r="F32" s="75">
        <f t="shared" si="0"/>
        <v>0</v>
      </c>
      <c r="G32" s="36">
        <v>0</v>
      </c>
      <c r="H32" s="34">
        <v>0</v>
      </c>
      <c r="I32" s="34">
        <v>0</v>
      </c>
      <c r="J32" s="76">
        <f t="shared" ref="J32" si="16">IF(H32=0,0,I32/H32*100)</f>
        <v>0</v>
      </c>
      <c r="K32" s="33">
        <f t="shared" ref="K32" si="17">C32+G32</f>
        <v>0</v>
      </c>
      <c r="L32" s="34">
        <f t="shared" ref="L32" si="18">D32+H32</f>
        <v>0</v>
      </c>
      <c r="M32" s="34">
        <f t="shared" ref="M32" si="19">E32+I32</f>
        <v>668231.97</v>
      </c>
      <c r="N32" s="76">
        <f t="shared" ref="N32" si="20">IF(L32=0,0,M32/L32*100)</f>
        <v>0</v>
      </c>
      <c r="O32" s="2"/>
      <c r="P32" s="2"/>
      <c r="Q32" s="2"/>
      <c r="R32" s="2"/>
      <c r="S32" s="2"/>
      <c r="T32" s="2"/>
      <c r="U32" s="2"/>
    </row>
    <row r="33" spans="1:21" ht="62.25" customHeight="1" x14ac:dyDescent="0.2">
      <c r="A33" s="57">
        <v>114060</v>
      </c>
      <c r="B33" s="31" t="s">
        <v>12</v>
      </c>
      <c r="C33" s="72">
        <v>2167740</v>
      </c>
      <c r="D33" s="72">
        <v>1692000</v>
      </c>
      <c r="E33" s="72">
        <v>1395105.75</v>
      </c>
      <c r="F33" s="75">
        <f t="shared" si="0"/>
        <v>82.4530585106383</v>
      </c>
      <c r="G33" s="36">
        <v>0</v>
      </c>
      <c r="H33" s="34">
        <v>0</v>
      </c>
      <c r="I33" s="34">
        <v>0</v>
      </c>
      <c r="J33" s="76">
        <f t="shared" si="1"/>
        <v>0</v>
      </c>
      <c r="K33" s="33">
        <f t="shared" si="3"/>
        <v>2167740</v>
      </c>
      <c r="L33" s="34">
        <f t="shared" si="4"/>
        <v>1692000</v>
      </c>
      <c r="M33" s="34">
        <f t="shared" si="5"/>
        <v>1395105.75</v>
      </c>
      <c r="N33" s="76">
        <f t="shared" si="2"/>
        <v>82.4530585106383</v>
      </c>
      <c r="O33" s="2"/>
      <c r="P33" s="2"/>
      <c r="Q33" s="2"/>
      <c r="R33" s="2"/>
      <c r="S33" s="2"/>
      <c r="T33" s="2"/>
      <c r="U33" s="2"/>
    </row>
    <row r="34" spans="1:21" ht="42.75" customHeight="1" x14ac:dyDescent="0.2">
      <c r="A34" s="57">
        <v>115012</v>
      </c>
      <c r="B34" s="31" t="s">
        <v>9</v>
      </c>
      <c r="C34" s="72">
        <v>460000</v>
      </c>
      <c r="D34" s="72">
        <v>440000</v>
      </c>
      <c r="E34" s="72">
        <v>299400</v>
      </c>
      <c r="F34" s="75">
        <f t="shared" si="0"/>
        <v>68.045454545454547</v>
      </c>
      <c r="G34" s="36">
        <v>0</v>
      </c>
      <c r="H34" s="34">
        <v>0</v>
      </c>
      <c r="I34" s="34">
        <v>0</v>
      </c>
      <c r="J34" s="76">
        <f t="shared" si="1"/>
        <v>0</v>
      </c>
      <c r="K34" s="33">
        <f t="shared" si="3"/>
        <v>460000</v>
      </c>
      <c r="L34" s="34">
        <f t="shared" si="4"/>
        <v>440000</v>
      </c>
      <c r="M34" s="34">
        <f t="shared" si="5"/>
        <v>299400</v>
      </c>
      <c r="N34" s="76">
        <f t="shared" si="2"/>
        <v>68.045454545454547</v>
      </c>
      <c r="O34" s="2"/>
      <c r="P34" s="2"/>
      <c r="Q34" s="2"/>
      <c r="R34" s="2"/>
      <c r="S34" s="2"/>
      <c r="T34" s="2"/>
      <c r="U34" s="2"/>
    </row>
    <row r="35" spans="1:21" ht="25.5" customHeight="1" x14ac:dyDescent="0.2">
      <c r="A35" s="57">
        <v>116030</v>
      </c>
      <c r="B35" s="31" t="s">
        <v>25</v>
      </c>
      <c r="C35" s="72">
        <v>1980829</v>
      </c>
      <c r="D35" s="72">
        <v>1570829</v>
      </c>
      <c r="E35" s="72">
        <v>1073135.1399999999</v>
      </c>
      <c r="F35" s="76">
        <f t="shared" si="0"/>
        <v>68.316483843881159</v>
      </c>
      <c r="G35" s="77">
        <v>29171</v>
      </c>
      <c r="H35" s="78">
        <v>29171</v>
      </c>
      <c r="I35" s="78">
        <v>29171</v>
      </c>
      <c r="J35" s="76">
        <f t="shared" si="1"/>
        <v>100</v>
      </c>
      <c r="K35" s="33">
        <f t="shared" si="3"/>
        <v>2010000</v>
      </c>
      <c r="L35" s="34">
        <f t="shared" si="4"/>
        <v>1600000</v>
      </c>
      <c r="M35" s="34">
        <f t="shared" si="5"/>
        <v>1102306.1399999999</v>
      </c>
      <c r="N35" s="76">
        <f t="shared" si="2"/>
        <v>68.894133749999995</v>
      </c>
      <c r="O35" s="2"/>
      <c r="P35" s="2"/>
      <c r="Q35" s="2"/>
      <c r="R35" s="2"/>
      <c r="S35" s="2"/>
      <c r="T35" s="2"/>
      <c r="U35" s="2"/>
    </row>
    <row r="36" spans="1:21" ht="25.5" customHeight="1" x14ac:dyDescent="0.2">
      <c r="A36" s="57">
        <v>117130</v>
      </c>
      <c r="B36" s="31" t="s">
        <v>26</v>
      </c>
      <c r="C36" s="72">
        <v>30000</v>
      </c>
      <c r="D36" s="72">
        <v>30000</v>
      </c>
      <c r="E36" s="72">
        <v>4260</v>
      </c>
      <c r="F36" s="75">
        <f t="shared" si="0"/>
        <v>14.2</v>
      </c>
      <c r="G36" s="36">
        <v>0</v>
      </c>
      <c r="H36" s="34">
        <v>0</v>
      </c>
      <c r="I36" s="34">
        <v>0</v>
      </c>
      <c r="J36" s="76">
        <f t="shared" si="1"/>
        <v>0</v>
      </c>
      <c r="K36" s="33">
        <f t="shared" si="3"/>
        <v>30000</v>
      </c>
      <c r="L36" s="34">
        <f t="shared" si="4"/>
        <v>30000</v>
      </c>
      <c r="M36" s="34">
        <f t="shared" si="5"/>
        <v>4260</v>
      </c>
      <c r="N36" s="76">
        <f t="shared" si="2"/>
        <v>14.2</v>
      </c>
      <c r="O36" s="2"/>
      <c r="P36" s="2"/>
      <c r="Q36" s="2"/>
      <c r="R36" s="2"/>
      <c r="S36" s="2"/>
      <c r="T36" s="2"/>
      <c r="U36" s="2"/>
    </row>
    <row r="37" spans="1:21" ht="52.5" customHeight="1" x14ac:dyDescent="0.2">
      <c r="A37" s="70" t="s">
        <v>45</v>
      </c>
      <c r="B37" s="71" t="s">
        <v>44</v>
      </c>
      <c r="C37" s="79">
        <v>0</v>
      </c>
      <c r="D37" s="72">
        <v>0</v>
      </c>
      <c r="E37" s="72">
        <v>0</v>
      </c>
      <c r="F37" s="76">
        <f t="shared" si="0"/>
        <v>0</v>
      </c>
      <c r="G37" s="77">
        <v>54000</v>
      </c>
      <c r="H37" s="78">
        <v>54000</v>
      </c>
      <c r="I37" s="78">
        <v>54000</v>
      </c>
      <c r="J37" s="76">
        <f t="shared" si="1"/>
        <v>100</v>
      </c>
      <c r="K37" s="33">
        <f t="shared" ref="K37" si="21">C37+G37</f>
        <v>54000</v>
      </c>
      <c r="L37" s="34">
        <f t="shared" ref="L37" si="22">D37+H37</f>
        <v>54000</v>
      </c>
      <c r="M37" s="34">
        <f t="shared" ref="M37" si="23">E37+I37</f>
        <v>54000</v>
      </c>
      <c r="N37" s="76">
        <f t="shared" si="2"/>
        <v>100</v>
      </c>
      <c r="O37" s="2"/>
      <c r="P37" s="2"/>
      <c r="Q37" s="2"/>
      <c r="R37" s="2"/>
      <c r="S37" s="2"/>
      <c r="T37" s="2"/>
      <c r="U37" s="2"/>
    </row>
    <row r="38" spans="1:21" ht="70.5" customHeight="1" thickBot="1" x14ac:dyDescent="0.25">
      <c r="A38" s="57">
        <v>117461</v>
      </c>
      <c r="B38" s="31" t="s">
        <v>40</v>
      </c>
      <c r="C38" s="36">
        <v>0</v>
      </c>
      <c r="D38" s="34">
        <v>0</v>
      </c>
      <c r="E38" s="34">
        <v>0</v>
      </c>
      <c r="F38" s="75">
        <f t="shared" si="0"/>
        <v>0</v>
      </c>
      <c r="G38" s="36">
        <v>1450000</v>
      </c>
      <c r="H38" s="34">
        <v>1450000</v>
      </c>
      <c r="I38" s="34">
        <v>0</v>
      </c>
      <c r="J38" s="76">
        <f t="shared" si="1"/>
        <v>0</v>
      </c>
      <c r="K38" s="33">
        <f t="shared" si="3"/>
        <v>1450000</v>
      </c>
      <c r="L38" s="34">
        <f t="shared" si="4"/>
        <v>1450000</v>
      </c>
      <c r="M38" s="34">
        <f t="shared" ref="M38" si="24">E38+I38</f>
        <v>0</v>
      </c>
      <c r="N38" s="76">
        <f t="shared" si="2"/>
        <v>0</v>
      </c>
      <c r="O38" s="2"/>
      <c r="P38" s="2"/>
      <c r="Q38" s="2"/>
      <c r="R38" s="2"/>
      <c r="S38" s="2"/>
      <c r="T38" s="2"/>
      <c r="U38" s="2"/>
    </row>
    <row r="39" spans="1:21" ht="39" customHeight="1" thickBot="1" x14ac:dyDescent="0.25">
      <c r="A39" s="41"/>
      <c r="B39" s="42"/>
      <c r="C39" s="43" t="s">
        <v>16</v>
      </c>
      <c r="D39" s="44"/>
      <c r="E39" s="44"/>
      <c r="F39" s="44"/>
      <c r="G39" s="45" t="s">
        <v>17</v>
      </c>
      <c r="H39" s="46"/>
      <c r="I39" s="46"/>
      <c r="J39" s="47"/>
      <c r="K39" s="48" t="s">
        <v>18</v>
      </c>
      <c r="L39" s="49"/>
      <c r="M39" s="49"/>
      <c r="N39" s="50"/>
      <c r="O39" s="2"/>
      <c r="P39" s="2"/>
      <c r="Q39" s="2"/>
      <c r="R39" s="2"/>
      <c r="S39" s="2"/>
      <c r="T39" s="2"/>
      <c r="U39" s="2"/>
    </row>
    <row r="40" spans="1:21" ht="93" customHeight="1" thickBot="1" x14ac:dyDescent="0.25">
      <c r="A40" s="51" t="s">
        <v>13</v>
      </c>
      <c r="B40" s="51" t="s">
        <v>19</v>
      </c>
      <c r="C40" s="52" t="s">
        <v>20</v>
      </c>
      <c r="D40" s="53" t="s">
        <v>21</v>
      </c>
      <c r="E40" s="53" t="s">
        <v>22</v>
      </c>
      <c r="F40" s="54" t="s">
        <v>31</v>
      </c>
      <c r="G40" s="52" t="s">
        <v>20</v>
      </c>
      <c r="H40" s="53" t="s">
        <v>21</v>
      </c>
      <c r="I40" s="53" t="s">
        <v>22</v>
      </c>
      <c r="J40" s="55" t="s">
        <v>31</v>
      </c>
      <c r="K40" s="56" t="s">
        <v>20</v>
      </c>
      <c r="L40" s="53" t="s">
        <v>21</v>
      </c>
      <c r="M40" s="53" t="s">
        <v>22</v>
      </c>
      <c r="N40" s="55" t="s">
        <v>32</v>
      </c>
      <c r="O40" s="2"/>
      <c r="P40" s="2"/>
      <c r="Q40" s="2"/>
      <c r="R40" s="2"/>
      <c r="S40" s="2"/>
      <c r="T40" s="2"/>
      <c r="U40" s="2"/>
    </row>
    <row r="41" spans="1:21" ht="18" customHeight="1" x14ac:dyDescent="0.2">
      <c r="A41" s="57">
        <v>118130</v>
      </c>
      <c r="B41" s="31" t="s">
        <v>27</v>
      </c>
      <c r="C41" s="72">
        <v>1298000</v>
      </c>
      <c r="D41" s="72">
        <v>995500</v>
      </c>
      <c r="E41" s="72">
        <v>871905.15</v>
      </c>
      <c r="F41" s="75">
        <f t="shared" si="0"/>
        <v>87.58464590657961</v>
      </c>
      <c r="G41" s="36">
        <v>0</v>
      </c>
      <c r="H41" s="34">
        <v>0</v>
      </c>
      <c r="I41" s="34">
        <v>0</v>
      </c>
      <c r="J41" s="76">
        <f t="shared" si="1"/>
        <v>0</v>
      </c>
      <c r="K41" s="33">
        <f t="shared" si="3"/>
        <v>1298000</v>
      </c>
      <c r="L41" s="34">
        <f t="shared" si="4"/>
        <v>995500</v>
      </c>
      <c r="M41" s="34">
        <f t="shared" si="5"/>
        <v>871905.15</v>
      </c>
      <c r="N41" s="76">
        <f t="shared" si="2"/>
        <v>87.58464590657961</v>
      </c>
      <c r="O41" s="2"/>
      <c r="P41" s="2"/>
      <c r="Q41" s="2"/>
      <c r="R41" s="2"/>
      <c r="S41" s="2"/>
      <c r="T41" s="2"/>
      <c r="U41" s="2"/>
    </row>
    <row r="42" spans="1:21" ht="52.5" customHeight="1" x14ac:dyDescent="0.2">
      <c r="A42" s="58">
        <v>118220</v>
      </c>
      <c r="B42" s="31" t="s">
        <v>10</v>
      </c>
      <c r="C42" s="72">
        <v>50000</v>
      </c>
      <c r="D42" s="72">
        <v>50000</v>
      </c>
      <c r="E42" s="72">
        <v>9850</v>
      </c>
      <c r="F42" s="75">
        <f t="shared" si="0"/>
        <v>19.7</v>
      </c>
      <c r="G42" s="36">
        <v>0</v>
      </c>
      <c r="H42" s="34">
        <v>0</v>
      </c>
      <c r="I42" s="34">
        <v>0</v>
      </c>
      <c r="J42" s="76">
        <f t="shared" si="1"/>
        <v>0</v>
      </c>
      <c r="K42" s="33">
        <f t="shared" si="3"/>
        <v>50000</v>
      </c>
      <c r="L42" s="34">
        <f t="shared" si="4"/>
        <v>50000</v>
      </c>
      <c r="M42" s="34">
        <f t="shared" si="5"/>
        <v>9850</v>
      </c>
      <c r="N42" s="76">
        <f t="shared" si="2"/>
        <v>19.7</v>
      </c>
      <c r="O42" s="2"/>
      <c r="P42" s="2"/>
      <c r="Q42" s="2"/>
      <c r="R42" s="2"/>
      <c r="S42" s="2"/>
      <c r="T42" s="2"/>
      <c r="U42" s="2"/>
    </row>
    <row r="43" spans="1:21" ht="69.75" customHeight="1" x14ac:dyDescent="0.2">
      <c r="A43" s="59">
        <v>3710160</v>
      </c>
      <c r="B43" s="31" t="s">
        <v>1</v>
      </c>
      <c r="C43" s="72">
        <v>502600</v>
      </c>
      <c r="D43" s="72">
        <v>407300</v>
      </c>
      <c r="E43" s="72">
        <v>305224</v>
      </c>
      <c r="F43" s="75">
        <f t="shared" si="0"/>
        <v>74.938374662411007</v>
      </c>
      <c r="G43" s="36">
        <v>99800</v>
      </c>
      <c r="H43" s="34">
        <v>99800</v>
      </c>
      <c r="I43" s="34">
        <v>0</v>
      </c>
      <c r="J43" s="76">
        <f t="shared" si="1"/>
        <v>0</v>
      </c>
      <c r="K43" s="33">
        <f t="shared" si="3"/>
        <v>602400</v>
      </c>
      <c r="L43" s="34">
        <f t="shared" si="4"/>
        <v>507100</v>
      </c>
      <c r="M43" s="34">
        <f t="shared" si="5"/>
        <v>305224</v>
      </c>
      <c r="N43" s="76">
        <f t="shared" si="2"/>
        <v>60.190100571879313</v>
      </c>
      <c r="O43" s="2"/>
      <c r="P43" s="2"/>
      <c r="Q43" s="2"/>
      <c r="R43" s="2"/>
      <c r="S43" s="2"/>
      <c r="T43" s="2"/>
      <c r="U43" s="2"/>
    </row>
    <row r="44" spans="1:21" ht="25.5" customHeight="1" x14ac:dyDescent="0.2">
      <c r="A44" s="60">
        <v>3718710</v>
      </c>
      <c r="B44" s="31" t="s">
        <v>28</v>
      </c>
      <c r="C44" s="72">
        <v>100000</v>
      </c>
      <c r="D44" s="72">
        <v>50000</v>
      </c>
      <c r="E44" s="72">
        <v>0</v>
      </c>
      <c r="F44" s="75">
        <f t="shared" si="0"/>
        <v>0</v>
      </c>
      <c r="G44" s="36">
        <v>0</v>
      </c>
      <c r="H44" s="34">
        <v>0</v>
      </c>
      <c r="I44" s="34">
        <v>0</v>
      </c>
      <c r="J44" s="76">
        <f t="shared" si="1"/>
        <v>0</v>
      </c>
      <c r="K44" s="33">
        <f t="shared" si="3"/>
        <v>100000</v>
      </c>
      <c r="L44" s="34">
        <f t="shared" si="4"/>
        <v>50000</v>
      </c>
      <c r="M44" s="34">
        <f t="shared" si="5"/>
        <v>0</v>
      </c>
      <c r="N44" s="76">
        <f t="shared" si="2"/>
        <v>0</v>
      </c>
      <c r="O44" s="2"/>
      <c r="P44" s="2"/>
      <c r="Q44" s="2"/>
      <c r="R44" s="2"/>
      <c r="S44" s="2"/>
      <c r="T44" s="2"/>
      <c r="U44" s="2"/>
    </row>
    <row r="45" spans="1:21" ht="28.5" customHeight="1" x14ac:dyDescent="0.2">
      <c r="A45" s="61">
        <v>3719750</v>
      </c>
      <c r="B45" s="62" t="s">
        <v>29</v>
      </c>
      <c r="C45" s="72">
        <v>670000</v>
      </c>
      <c r="D45" s="72">
        <v>670000</v>
      </c>
      <c r="E45" s="72">
        <v>0</v>
      </c>
      <c r="F45" s="80">
        <f t="shared" si="0"/>
        <v>0</v>
      </c>
      <c r="G45" s="36">
        <v>0</v>
      </c>
      <c r="H45" s="34">
        <v>0</v>
      </c>
      <c r="I45" s="34">
        <v>0</v>
      </c>
      <c r="J45" s="76">
        <f t="shared" si="1"/>
        <v>0</v>
      </c>
      <c r="K45" s="33">
        <f t="shared" si="3"/>
        <v>670000</v>
      </c>
      <c r="L45" s="34">
        <f t="shared" si="4"/>
        <v>670000</v>
      </c>
      <c r="M45" s="34">
        <f t="shared" si="5"/>
        <v>0</v>
      </c>
      <c r="N45" s="81">
        <f t="shared" si="2"/>
        <v>0</v>
      </c>
      <c r="O45" s="2"/>
      <c r="P45" s="2"/>
      <c r="Q45" s="2"/>
      <c r="R45" s="2"/>
      <c r="S45" s="2"/>
      <c r="T45" s="2"/>
      <c r="U45" s="2"/>
    </row>
    <row r="46" spans="1:21" ht="34.5" customHeight="1" thickBot="1" x14ac:dyDescent="0.25">
      <c r="A46" s="63">
        <v>3719770</v>
      </c>
      <c r="B46" s="64" t="s">
        <v>29</v>
      </c>
      <c r="C46" s="73">
        <v>86152</v>
      </c>
      <c r="D46" s="72">
        <v>86152</v>
      </c>
      <c r="E46" s="72">
        <v>0</v>
      </c>
      <c r="F46" s="82">
        <f t="shared" si="0"/>
        <v>0</v>
      </c>
      <c r="G46" s="36">
        <v>0</v>
      </c>
      <c r="H46" s="34">
        <v>0</v>
      </c>
      <c r="I46" s="34">
        <v>0</v>
      </c>
      <c r="J46" s="76">
        <f t="shared" ref="J46" si="25">IF(H46=0,0,I46/H46*100)</f>
        <v>0</v>
      </c>
      <c r="K46" s="33">
        <f t="shared" ref="K46" si="26">C46+G46</f>
        <v>86152</v>
      </c>
      <c r="L46" s="34">
        <f t="shared" ref="L46" si="27">D46+H46</f>
        <v>86152</v>
      </c>
      <c r="M46" s="34">
        <f t="shared" ref="M46" si="28">E46+I46</f>
        <v>0</v>
      </c>
      <c r="N46" s="82">
        <f t="shared" si="2"/>
        <v>0</v>
      </c>
      <c r="O46" s="2"/>
      <c r="P46" s="2"/>
      <c r="Q46" s="2"/>
      <c r="R46" s="2"/>
      <c r="S46" s="2"/>
      <c r="T46" s="2"/>
      <c r="U46" s="2"/>
    </row>
    <row r="47" spans="1:21" ht="45" customHeight="1" thickBot="1" x14ac:dyDescent="0.25">
      <c r="A47" s="43" t="s">
        <v>41</v>
      </c>
      <c r="B47" s="65"/>
      <c r="C47" s="66">
        <f>SUM(C5:C46)</f>
        <v>106495047</v>
      </c>
      <c r="D47" s="66">
        <f>SUM(D5:D46)</f>
        <v>83701336</v>
      </c>
      <c r="E47" s="66">
        <f>SUM(E5:E46)</f>
        <v>68792615.75</v>
      </c>
      <c r="F47" s="83">
        <f>IF(D47=0,0,E47/D47*100)</f>
        <v>82.188193208767899</v>
      </c>
      <c r="G47" s="66">
        <f>SUM(G5:G46)</f>
        <v>8548277.620000001</v>
      </c>
      <c r="H47" s="66">
        <f>SUM(H5:H46)</f>
        <v>8173277.6200000001</v>
      </c>
      <c r="I47" s="66">
        <f>SUM(I5:I46)</f>
        <v>209003</v>
      </c>
      <c r="J47" s="83">
        <f t="shared" si="1"/>
        <v>2.5571503834467815</v>
      </c>
      <c r="K47" s="67">
        <f t="shared" ref="K47:M47" si="29">SUM(K5:K46)</f>
        <v>115043324.62</v>
      </c>
      <c r="L47" s="67">
        <f t="shared" si="29"/>
        <v>91874613.620000005</v>
      </c>
      <c r="M47" s="67">
        <f t="shared" si="29"/>
        <v>69001618.75</v>
      </c>
      <c r="N47" s="83">
        <f t="shared" si="2"/>
        <v>75.104118571203628</v>
      </c>
      <c r="O47" s="2"/>
      <c r="P47" s="2"/>
      <c r="Q47" s="2"/>
      <c r="R47" s="2"/>
      <c r="S47" s="2"/>
      <c r="T47" s="2"/>
      <c r="U47" s="2"/>
    </row>
    <row r="48" spans="1:2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</row>
    <row r="49" spans="1:2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</row>
    <row r="50" spans="1:2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</row>
    <row r="51" spans="1:2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</row>
    <row r="52" spans="1:2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</row>
    <row r="53" spans="1:2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</row>
    <row r="54" spans="1:2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</row>
    <row r="55" spans="1:2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</row>
    <row r="56" spans="1:2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</row>
    <row r="57" spans="1:2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</row>
    <row r="58" spans="1:2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</row>
    <row r="59" spans="1:2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</row>
    <row r="60" spans="1:2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</row>
    <row r="61" spans="1:2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</row>
    <row r="62" spans="1:2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</row>
    <row r="63" spans="1:2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</row>
    <row r="64" spans="1:2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</row>
    <row r="65" spans="1:2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</row>
    <row r="66" spans="1:2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</row>
    <row r="67" spans="1:2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</row>
    <row r="68" spans="1:2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</row>
    <row r="69" spans="1:2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</row>
    <row r="70" spans="1:2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</row>
    <row r="71" spans="1:2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</row>
    <row r="72" spans="1:2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</row>
    <row r="73" spans="1:2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</row>
    <row r="74" spans="1:2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</row>
    <row r="75" spans="1:2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</row>
    <row r="76" spans="1:2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</row>
    <row r="77" spans="1:2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</row>
    <row r="78" spans="1:2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</row>
    <row r="79" spans="1:2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</row>
    <row r="80" spans="1:2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</row>
    <row r="81" spans="1:2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</row>
    <row r="82" spans="1:2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</row>
    <row r="83" spans="1:2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</row>
    <row r="84" spans="1:2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</row>
    <row r="85" spans="1:2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</row>
    <row r="86" spans="1:2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</row>
    <row r="87" spans="1:2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</row>
    <row r="88" spans="1:2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</row>
    <row r="89" spans="1:2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</row>
    <row r="90" spans="1:2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</row>
    <row r="91" spans="1:2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</row>
    <row r="92" spans="1:2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</row>
    <row r="93" spans="1:2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</row>
    <row r="94" spans="1:2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</row>
    <row r="95" spans="1:2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</row>
    <row r="96" spans="1:2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</row>
    <row r="97" spans="1:2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</row>
    <row r="98" spans="1:2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</row>
    <row r="99" spans="1:2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</row>
    <row r="100" spans="1:2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</row>
    <row r="101" spans="1:2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</row>
    <row r="102" spans="1:2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</row>
    <row r="103" spans="1:2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</row>
    <row r="104" spans="1:2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</row>
    <row r="105" spans="1:2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</row>
    <row r="106" spans="1:2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</row>
    <row r="107" spans="1:2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</row>
    <row r="108" spans="1:2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</row>
    <row r="109" spans="1:2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</row>
    <row r="110" spans="1:2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</row>
    <row r="111" spans="1:2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</row>
    <row r="112" spans="1:2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</row>
    <row r="113" spans="1:2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</row>
    <row r="114" spans="1:2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</row>
    <row r="115" spans="1:2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</row>
    <row r="116" spans="1:2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</row>
    <row r="117" spans="1:2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</row>
    <row r="118" spans="1:2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</row>
    <row r="119" spans="1:2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</row>
    <row r="120" spans="1:2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</row>
    <row r="121" spans="1:2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</row>
    <row r="122" spans="1:2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</row>
    <row r="123" spans="1:2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</row>
    <row r="124" spans="1:2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</row>
    <row r="125" spans="1:2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</row>
    <row r="126" spans="1:2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</row>
    <row r="127" spans="1:2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</row>
    <row r="128" spans="1:2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</row>
    <row r="129" spans="1:2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</row>
    <row r="130" spans="1:2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</row>
    <row r="131" spans="1:2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</row>
    <row r="132" spans="1:2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</row>
    <row r="133" spans="1:2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</row>
    <row r="134" spans="1:2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</row>
    <row r="135" spans="1:2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</row>
    <row r="136" spans="1:2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</row>
    <row r="137" spans="1:2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</row>
    <row r="138" spans="1:2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</row>
    <row r="139" spans="1:2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</row>
    <row r="140" spans="1:2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</row>
    <row r="141" spans="1:2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</row>
    <row r="142" spans="1:2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</row>
    <row r="143" spans="1:2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</row>
    <row r="144" spans="1:2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</row>
    <row r="145" spans="1:2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</row>
    <row r="146" spans="1:2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</row>
    <row r="147" spans="1:2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</row>
    <row r="148" spans="1:2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</row>
  </sheetData>
  <mergeCells count="13">
    <mergeCell ref="A47:B47"/>
    <mergeCell ref="B1:E1"/>
    <mergeCell ref="C3:F3"/>
    <mergeCell ref="G3:J3"/>
    <mergeCell ref="K3:N3"/>
    <mergeCell ref="A2:N2"/>
    <mergeCell ref="L1:M1"/>
    <mergeCell ref="C19:F19"/>
    <mergeCell ref="G19:J19"/>
    <mergeCell ref="K19:N19"/>
    <mergeCell ref="C39:F39"/>
    <mergeCell ref="G39:J39"/>
    <mergeCell ref="K39:N39"/>
  </mergeCells>
  <conditionalFormatting sqref="C18">
    <cfRule type="expression" dxfId="70" priority="72" stopIfTrue="1">
      <formula>XFD18=1</formula>
    </cfRule>
  </conditionalFormatting>
  <conditionalFormatting sqref="D18">
    <cfRule type="expression" dxfId="69" priority="73" stopIfTrue="1">
      <formula>XFD18=1</formula>
    </cfRule>
  </conditionalFormatting>
  <conditionalFormatting sqref="E18">
    <cfRule type="expression" dxfId="68" priority="74" stopIfTrue="1">
      <formula>XFD18=1</formula>
    </cfRule>
  </conditionalFormatting>
  <conditionalFormatting sqref="C21">
    <cfRule type="expression" dxfId="67" priority="69" stopIfTrue="1">
      <formula>XFD21=1</formula>
    </cfRule>
  </conditionalFormatting>
  <conditionalFormatting sqref="D21">
    <cfRule type="expression" dxfId="66" priority="70" stopIfTrue="1">
      <formula>XFD21=1</formula>
    </cfRule>
  </conditionalFormatting>
  <conditionalFormatting sqref="E21">
    <cfRule type="expression" dxfId="65" priority="71" stopIfTrue="1">
      <formula>XFD21=1</formula>
    </cfRule>
  </conditionalFormatting>
  <conditionalFormatting sqref="C22">
    <cfRule type="expression" dxfId="64" priority="66" stopIfTrue="1">
      <formula>XFD22=1</formula>
    </cfRule>
  </conditionalFormatting>
  <conditionalFormatting sqref="D22">
    <cfRule type="expression" dxfId="63" priority="67" stopIfTrue="1">
      <formula>XFD22=1</formula>
    </cfRule>
  </conditionalFormatting>
  <conditionalFormatting sqref="E22">
    <cfRule type="expression" dxfId="62" priority="68" stopIfTrue="1">
      <formula>XFD22=1</formula>
    </cfRule>
  </conditionalFormatting>
  <conditionalFormatting sqref="C23">
    <cfRule type="expression" dxfId="61" priority="63" stopIfTrue="1">
      <formula>XFD23=1</formula>
    </cfRule>
  </conditionalFormatting>
  <conditionalFormatting sqref="D23">
    <cfRule type="expression" dxfId="60" priority="64" stopIfTrue="1">
      <formula>XFD23=1</formula>
    </cfRule>
  </conditionalFormatting>
  <conditionalFormatting sqref="E23">
    <cfRule type="expression" dxfId="59" priority="65" stopIfTrue="1">
      <formula>XFD23=1</formula>
    </cfRule>
  </conditionalFormatting>
  <conditionalFormatting sqref="C24">
    <cfRule type="expression" dxfId="58" priority="60" stopIfTrue="1">
      <formula>XFD24=1</formula>
    </cfRule>
  </conditionalFormatting>
  <conditionalFormatting sqref="D24">
    <cfRule type="expression" dxfId="57" priority="61" stopIfTrue="1">
      <formula>XFD24=1</formula>
    </cfRule>
  </conditionalFormatting>
  <conditionalFormatting sqref="E24">
    <cfRule type="expression" dxfId="56" priority="62" stopIfTrue="1">
      <formula>XFD24=1</formula>
    </cfRule>
  </conditionalFormatting>
  <conditionalFormatting sqref="C25">
    <cfRule type="expression" dxfId="55" priority="57" stopIfTrue="1">
      <formula>XFD25=1</formula>
    </cfRule>
  </conditionalFormatting>
  <conditionalFormatting sqref="D25">
    <cfRule type="expression" dxfId="54" priority="58" stopIfTrue="1">
      <formula>XFD25=1</formula>
    </cfRule>
  </conditionalFormatting>
  <conditionalFormatting sqref="E25">
    <cfRule type="expression" dxfId="53" priority="59" stopIfTrue="1">
      <formula>XFD25=1</formula>
    </cfRule>
  </conditionalFormatting>
  <conditionalFormatting sqref="C26">
    <cfRule type="expression" dxfId="52" priority="54" stopIfTrue="1">
      <formula>XFD26=1</formula>
    </cfRule>
  </conditionalFormatting>
  <conditionalFormatting sqref="D26">
    <cfRule type="expression" dxfId="51" priority="55" stopIfTrue="1">
      <formula>XFD26=1</formula>
    </cfRule>
  </conditionalFormatting>
  <conditionalFormatting sqref="E26">
    <cfRule type="expression" dxfId="50" priority="56" stopIfTrue="1">
      <formula>XFD26=1</formula>
    </cfRule>
  </conditionalFormatting>
  <conditionalFormatting sqref="C27">
    <cfRule type="expression" dxfId="49" priority="51" stopIfTrue="1">
      <formula>XFD27=1</formula>
    </cfRule>
  </conditionalFormatting>
  <conditionalFormatting sqref="D27">
    <cfRule type="expression" dxfId="48" priority="52" stopIfTrue="1">
      <formula>XFD27=1</formula>
    </cfRule>
  </conditionalFormatting>
  <conditionalFormatting sqref="E27">
    <cfRule type="expression" dxfId="47" priority="53" stopIfTrue="1">
      <formula>XFD27=1</formula>
    </cfRule>
  </conditionalFormatting>
  <conditionalFormatting sqref="C28">
    <cfRule type="expression" dxfId="43" priority="45" stopIfTrue="1">
      <formula>XFD28=1</formula>
    </cfRule>
  </conditionalFormatting>
  <conditionalFormatting sqref="D28">
    <cfRule type="expression" dxfId="42" priority="46" stopIfTrue="1">
      <formula>XFD28=1</formula>
    </cfRule>
  </conditionalFormatting>
  <conditionalFormatting sqref="E28">
    <cfRule type="expression" dxfId="41" priority="47" stopIfTrue="1">
      <formula>XFD28=1</formula>
    </cfRule>
  </conditionalFormatting>
  <conditionalFormatting sqref="C29">
    <cfRule type="expression" dxfId="40" priority="42" stopIfTrue="1">
      <formula>XFD29=1</formula>
    </cfRule>
  </conditionalFormatting>
  <conditionalFormatting sqref="D29">
    <cfRule type="expression" dxfId="39" priority="43" stopIfTrue="1">
      <formula>XFD29=1</formula>
    </cfRule>
  </conditionalFormatting>
  <conditionalFormatting sqref="E29">
    <cfRule type="expression" dxfId="38" priority="44" stopIfTrue="1">
      <formula>XFD29=1</formula>
    </cfRule>
  </conditionalFormatting>
  <conditionalFormatting sqref="C30">
    <cfRule type="expression" dxfId="37" priority="39" stopIfTrue="1">
      <formula>XFD30=1</formula>
    </cfRule>
  </conditionalFormatting>
  <conditionalFormatting sqref="D30">
    <cfRule type="expression" dxfId="36" priority="40" stopIfTrue="1">
      <formula>XFD30=1</formula>
    </cfRule>
  </conditionalFormatting>
  <conditionalFormatting sqref="E30">
    <cfRule type="expression" dxfId="35" priority="41" stopIfTrue="1">
      <formula>XFD30=1</formula>
    </cfRule>
  </conditionalFormatting>
  <conditionalFormatting sqref="C31">
    <cfRule type="expression" dxfId="34" priority="36" stopIfTrue="1">
      <formula>XFD31=1</formula>
    </cfRule>
  </conditionalFormatting>
  <conditionalFormatting sqref="D31">
    <cfRule type="expression" dxfId="33" priority="37" stopIfTrue="1">
      <formula>XFD31=1</formula>
    </cfRule>
  </conditionalFormatting>
  <conditionalFormatting sqref="E31">
    <cfRule type="expression" dxfId="32" priority="38" stopIfTrue="1">
      <formula>XFD31=1</formula>
    </cfRule>
  </conditionalFormatting>
  <conditionalFormatting sqref="C33">
    <cfRule type="expression" dxfId="31" priority="30" stopIfTrue="1">
      <formula>XFD33=1</formula>
    </cfRule>
  </conditionalFormatting>
  <conditionalFormatting sqref="D33">
    <cfRule type="expression" dxfId="30" priority="31" stopIfTrue="1">
      <formula>XFD33=1</formula>
    </cfRule>
  </conditionalFormatting>
  <conditionalFormatting sqref="E33">
    <cfRule type="expression" dxfId="29" priority="32" stopIfTrue="1">
      <formula>XFD33=1</formula>
    </cfRule>
  </conditionalFormatting>
  <conditionalFormatting sqref="C34">
    <cfRule type="expression" dxfId="28" priority="27" stopIfTrue="1">
      <formula>XFD34=1</formula>
    </cfRule>
  </conditionalFormatting>
  <conditionalFormatting sqref="D34">
    <cfRule type="expression" dxfId="27" priority="28" stopIfTrue="1">
      <formula>XFD34=1</formula>
    </cfRule>
  </conditionalFormatting>
  <conditionalFormatting sqref="E34">
    <cfRule type="expression" dxfId="26" priority="29" stopIfTrue="1">
      <formula>XFD34=1</formula>
    </cfRule>
  </conditionalFormatting>
  <conditionalFormatting sqref="C35">
    <cfRule type="expression" dxfId="25" priority="24" stopIfTrue="1">
      <formula>XFD35=1</formula>
    </cfRule>
  </conditionalFormatting>
  <conditionalFormatting sqref="D35">
    <cfRule type="expression" dxfId="24" priority="25" stopIfTrue="1">
      <formula>XFD35=1</formula>
    </cfRule>
  </conditionalFormatting>
  <conditionalFormatting sqref="E35">
    <cfRule type="expression" dxfId="23" priority="26" stopIfTrue="1">
      <formula>XFD35=1</formula>
    </cfRule>
  </conditionalFormatting>
  <conditionalFormatting sqref="C36:C37">
    <cfRule type="expression" dxfId="22" priority="21" stopIfTrue="1">
      <formula>XFD36=1</formula>
    </cfRule>
  </conditionalFormatting>
  <conditionalFormatting sqref="D36:D37">
    <cfRule type="expression" dxfId="21" priority="22" stopIfTrue="1">
      <formula>XFD36=1</formula>
    </cfRule>
  </conditionalFormatting>
  <conditionalFormatting sqref="E36:E37">
    <cfRule type="expression" dxfId="20" priority="23" stopIfTrue="1">
      <formula>XFD36=1</formula>
    </cfRule>
  </conditionalFormatting>
  <conditionalFormatting sqref="C41">
    <cfRule type="expression" dxfId="19" priority="18" stopIfTrue="1">
      <formula>XFD41=1</formula>
    </cfRule>
  </conditionalFormatting>
  <conditionalFormatting sqref="D41">
    <cfRule type="expression" dxfId="18" priority="19" stopIfTrue="1">
      <formula>XFD41=1</formula>
    </cfRule>
  </conditionalFormatting>
  <conditionalFormatting sqref="E41">
    <cfRule type="expression" dxfId="17" priority="20" stopIfTrue="1">
      <formula>XFD41=1</formula>
    </cfRule>
  </conditionalFormatting>
  <conditionalFormatting sqref="C42">
    <cfRule type="expression" dxfId="16" priority="15" stopIfTrue="1">
      <formula>XFD42=1</formula>
    </cfRule>
  </conditionalFormatting>
  <conditionalFormatting sqref="D42">
    <cfRule type="expression" dxfId="15" priority="16" stopIfTrue="1">
      <formula>XFD42=1</formula>
    </cfRule>
  </conditionalFormatting>
  <conditionalFormatting sqref="E42">
    <cfRule type="expression" dxfId="14" priority="17" stopIfTrue="1">
      <formula>XFD42=1</formula>
    </cfRule>
  </conditionalFormatting>
  <conditionalFormatting sqref="C43">
    <cfRule type="expression" dxfId="13" priority="12" stopIfTrue="1">
      <formula>XFD43=1</formula>
    </cfRule>
  </conditionalFormatting>
  <conditionalFormatting sqref="D43">
    <cfRule type="expression" dxfId="12" priority="13" stopIfTrue="1">
      <formula>XFD43=1</formula>
    </cfRule>
  </conditionalFormatting>
  <conditionalFormatting sqref="E43">
    <cfRule type="expression" dxfId="11" priority="14" stopIfTrue="1">
      <formula>XFD43=1</formula>
    </cfRule>
  </conditionalFormatting>
  <conditionalFormatting sqref="C44">
    <cfRule type="expression" dxfId="10" priority="9" stopIfTrue="1">
      <formula>XFD44=1</formula>
    </cfRule>
  </conditionalFormatting>
  <conditionalFormatting sqref="D44">
    <cfRule type="expression" dxfId="9" priority="10" stopIfTrue="1">
      <formula>XFD44=1</formula>
    </cfRule>
  </conditionalFormatting>
  <conditionalFormatting sqref="E44">
    <cfRule type="expression" dxfId="8" priority="11" stopIfTrue="1">
      <formula>XFD44=1</formula>
    </cfRule>
  </conditionalFormatting>
  <conditionalFormatting sqref="C45">
    <cfRule type="expression" dxfId="7" priority="6" stopIfTrue="1">
      <formula>XFD45=1</formula>
    </cfRule>
  </conditionalFormatting>
  <conditionalFormatting sqref="D45">
    <cfRule type="expression" dxfId="6" priority="7" stopIfTrue="1">
      <formula>XFD45=1</formula>
    </cfRule>
  </conditionalFormatting>
  <conditionalFormatting sqref="E45">
    <cfRule type="expression" dxfId="5" priority="8" stopIfTrue="1">
      <formula>XFD45=1</formula>
    </cfRule>
  </conditionalFormatting>
  <conditionalFormatting sqref="A46">
    <cfRule type="expression" dxfId="4" priority="1" stopIfTrue="1">
      <formula>XFD46=1</formula>
    </cfRule>
  </conditionalFormatting>
  <conditionalFormatting sqref="B46">
    <cfRule type="expression" dxfId="3" priority="2" stopIfTrue="1">
      <formula>XFD46=1</formula>
    </cfRule>
  </conditionalFormatting>
  <conditionalFormatting sqref="C46">
    <cfRule type="expression" dxfId="2" priority="3" stopIfTrue="1">
      <formula>XFD46=1</formula>
    </cfRule>
  </conditionalFormatting>
  <conditionalFormatting sqref="D46">
    <cfRule type="expression" dxfId="1" priority="4" stopIfTrue="1">
      <formula>XFD46=1</formula>
    </cfRule>
  </conditionalFormatting>
  <conditionalFormatting sqref="E46">
    <cfRule type="expression" dxfId="0" priority="5" stopIfTrue="1">
      <formula>XFD46=1</formula>
    </cfRule>
  </conditionalFormatting>
  <pageMargins left="0.62992125984251968" right="0.23622047244094491" top="0.35433070866141736" bottom="0.74803149606299213" header="0.31496062992125984" footer="0.31496062992125984"/>
  <pageSetup paperSize="9" scale="43" fitToHeight="0" orientation="landscape" verticalDpi="0" r:id="rId1"/>
  <rowBreaks count="1" manualBreakCount="1">
    <brk id="18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Використання 9 місяців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</dc:creator>
  <cp:lastModifiedBy>Освіта №2</cp:lastModifiedBy>
  <cp:lastPrinted>2021-10-24T11:46:50Z</cp:lastPrinted>
  <dcterms:created xsi:type="dcterms:W3CDTF">2021-06-03T13:02:55Z</dcterms:created>
  <dcterms:modified xsi:type="dcterms:W3CDTF">2021-10-24T11:49:40Z</dcterms:modified>
</cp:coreProperties>
</file>