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8960" windowHeight="11328"/>
  </bookViews>
  <sheets>
    <sheet name="Використання І кв. 2021" sheetId="1" r:id="rId1"/>
  </sheets>
  <calcPr calcId="145621"/>
</workbook>
</file>

<file path=xl/calcChain.xml><?xml version="1.0" encoding="utf-8"?>
<calcChain xmlns="http://schemas.openxmlformats.org/spreadsheetml/2006/main">
  <c r="F5" i="1" l="1"/>
  <c r="J5" i="1"/>
  <c r="K5" i="1"/>
  <c r="L5" i="1"/>
  <c r="M5" i="1"/>
  <c r="N5" i="1"/>
  <c r="F6" i="1"/>
  <c r="J6" i="1"/>
  <c r="K6" i="1"/>
  <c r="L6" i="1"/>
  <c r="M6" i="1"/>
  <c r="N6" i="1"/>
  <c r="F7" i="1"/>
  <c r="J7" i="1"/>
  <c r="K7" i="1"/>
  <c r="L7" i="1"/>
  <c r="M7" i="1"/>
  <c r="N7" i="1"/>
  <c r="F8" i="1"/>
  <c r="J8" i="1"/>
  <c r="K8" i="1"/>
  <c r="L8" i="1"/>
  <c r="M8" i="1"/>
  <c r="N8" i="1" s="1"/>
  <c r="F9" i="1"/>
  <c r="J9" i="1"/>
  <c r="K9" i="1"/>
  <c r="L9" i="1"/>
  <c r="M9" i="1"/>
  <c r="N9" i="1"/>
  <c r="F10" i="1"/>
  <c r="J10" i="1"/>
  <c r="K10" i="1"/>
  <c r="L10" i="1"/>
  <c r="M10" i="1"/>
  <c r="N10" i="1"/>
  <c r="F11" i="1"/>
  <c r="J11" i="1"/>
  <c r="K11" i="1"/>
  <c r="L11" i="1"/>
  <c r="M11" i="1"/>
  <c r="N11" i="1"/>
  <c r="F12" i="1"/>
  <c r="J12" i="1"/>
  <c r="K12" i="1"/>
  <c r="L12" i="1"/>
  <c r="M12" i="1"/>
  <c r="N12" i="1"/>
  <c r="F13" i="1"/>
  <c r="J13" i="1"/>
  <c r="K13" i="1"/>
  <c r="L13" i="1"/>
  <c r="M13" i="1"/>
  <c r="N13" i="1" s="1"/>
  <c r="F14" i="1"/>
  <c r="J14" i="1"/>
  <c r="K14" i="1"/>
  <c r="L14" i="1"/>
  <c r="M14" i="1"/>
  <c r="N14" i="1" s="1"/>
  <c r="F15" i="1"/>
  <c r="J15" i="1"/>
  <c r="K15" i="1"/>
  <c r="L15" i="1"/>
  <c r="M15" i="1"/>
  <c r="N15" i="1" s="1"/>
  <c r="F16" i="1"/>
  <c r="J16" i="1"/>
  <c r="K16" i="1"/>
  <c r="L16" i="1"/>
  <c r="M16" i="1"/>
  <c r="N16" i="1" s="1"/>
  <c r="F17" i="1"/>
  <c r="J17" i="1"/>
  <c r="K17" i="1"/>
  <c r="L17" i="1"/>
  <c r="M17" i="1"/>
  <c r="N17" i="1" s="1"/>
  <c r="F18" i="1"/>
  <c r="J18" i="1"/>
  <c r="K18" i="1"/>
  <c r="L18" i="1"/>
  <c r="M18" i="1"/>
  <c r="N18" i="1" s="1"/>
  <c r="F19" i="1"/>
  <c r="J19" i="1"/>
  <c r="K19" i="1"/>
  <c r="L19" i="1"/>
  <c r="M19" i="1"/>
  <c r="N19" i="1"/>
  <c r="F20" i="1"/>
  <c r="J20" i="1"/>
  <c r="K20" i="1"/>
  <c r="L20" i="1"/>
  <c r="M20" i="1"/>
  <c r="N20" i="1" s="1"/>
  <c r="F21" i="1"/>
  <c r="J21" i="1"/>
  <c r="K21" i="1"/>
  <c r="L21" i="1"/>
  <c r="M21" i="1"/>
  <c r="N21" i="1" s="1"/>
  <c r="F22" i="1"/>
  <c r="J22" i="1"/>
  <c r="K22" i="1"/>
  <c r="L22" i="1"/>
  <c r="M22" i="1"/>
  <c r="N22" i="1" s="1"/>
  <c r="F23" i="1"/>
  <c r="J23" i="1"/>
  <c r="K23" i="1"/>
  <c r="L23" i="1"/>
  <c r="M23" i="1"/>
  <c r="N23" i="1"/>
  <c r="F24" i="1"/>
  <c r="J24" i="1"/>
  <c r="K24" i="1"/>
  <c r="L24" i="1"/>
  <c r="M24" i="1"/>
  <c r="N24" i="1" s="1"/>
  <c r="F25" i="1"/>
  <c r="J25" i="1"/>
  <c r="K25" i="1"/>
  <c r="L25" i="1"/>
  <c r="M25" i="1"/>
  <c r="N25" i="1" s="1"/>
  <c r="F26" i="1"/>
  <c r="J26" i="1"/>
  <c r="K26" i="1"/>
  <c r="L26" i="1"/>
  <c r="M26" i="1"/>
  <c r="N26" i="1" s="1"/>
  <c r="F27" i="1"/>
  <c r="J27" i="1"/>
  <c r="K27" i="1"/>
  <c r="L27" i="1"/>
  <c r="M27" i="1"/>
  <c r="N27" i="1" s="1"/>
  <c r="F28" i="1"/>
  <c r="J28" i="1"/>
  <c r="K28" i="1"/>
  <c r="L28" i="1"/>
  <c r="M28" i="1"/>
  <c r="N28" i="1"/>
  <c r="F29" i="1"/>
  <c r="J29" i="1"/>
  <c r="K29" i="1"/>
  <c r="L29" i="1"/>
  <c r="M29" i="1"/>
  <c r="N29" i="1" s="1"/>
  <c r="F30" i="1"/>
  <c r="J30" i="1"/>
  <c r="K30" i="1"/>
  <c r="L30" i="1"/>
  <c r="M30" i="1"/>
  <c r="N30" i="1" s="1"/>
  <c r="F31" i="1"/>
  <c r="J31" i="1"/>
  <c r="K31" i="1"/>
  <c r="L31" i="1"/>
  <c r="M31" i="1"/>
  <c r="N31" i="1"/>
  <c r="F32" i="1"/>
  <c r="J32" i="1"/>
  <c r="K32" i="1"/>
  <c r="L32" i="1"/>
  <c r="M32" i="1"/>
  <c r="N32" i="1" s="1"/>
  <c r="C33" i="1"/>
  <c r="D33" i="1"/>
  <c r="E33" i="1"/>
  <c r="F33" i="1" s="1"/>
  <c r="G33" i="1"/>
  <c r="H33" i="1"/>
  <c r="I33" i="1"/>
  <c r="J33" i="1" s="1"/>
  <c r="K33" i="1"/>
  <c r="L33" i="1"/>
  <c r="M33" i="1"/>
  <c r="N33" i="1" s="1"/>
</calcChain>
</file>

<file path=xl/sharedStrings.xml><?xml version="1.0" encoding="utf-8"?>
<sst xmlns="http://schemas.openxmlformats.org/spreadsheetml/2006/main" count="48" uniqueCount="37">
  <si>
    <t>Організаційне, інформаційно-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</si>
  <si>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</si>
  <si>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закладами загальної середньої освіти</t>
  </si>
  <si>
    <t>Надання позашкільної освіти закладами позашкільної освіти, заходи із позашкільної роботи з дітьми</t>
  </si>
  <si>
    <t>Забезпечення діяльності інклюзивно-ресурсних центрів за рахунок коштів місцевого бюджету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</si>
  <si>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</si>
  <si>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Первинна медична допомога населенню, що надається центрами первинної медичної (медико-санітарної) допомоги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</si>
  <si>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</si>
  <si>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</si>
  <si>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Інші заходи у сфері соціального захисту і соціального забезпечення</t>
  </si>
  <si>
    <t>Проведення навчально- тренувальних зборів і змагань з неолімпійських видів спорту</t>
  </si>
  <si>
    <t>Заходи та роботи з мобілізаційної підготовки місцевого значення</t>
  </si>
  <si>
    <t>Централізовані заходи з лікування хворих на цукровий та нецукровий діабет</t>
  </si>
  <si>
    <t xml:space="preserve">Забезпечення діяльності палаців i будинків культури, клубів, центрів дозвілля та iнших клубних закладів </t>
  </si>
  <si>
    <t>Код</t>
  </si>
  <si>
    <t>Надання дошкільної освіти</t>
  </si>
  <si>
    <t>Надання спеціальної освіти мистецькими школами</t>
  </si>
  <si>
    <t>Загальний фонд</t>
  </si>
  <si>
    <t>Спеціальний фонд</t>
  </si>
  <si>
    <t>Разом</t>
  </si>
  <si>
    <t>Показник</t>
  </si>
  <si>
    <t>Скоригований план на рік</t>
  </si>
  <si>
    <t>Скоригований план за звіт. період</t>
  </si>
  <si>
    <t>Профінансовано за звіт. період</t>
  </si>
  <si>
    <t>Інші програми та заходи у сфері освіти</t>
  </si>
  <si>
    <t>Багатопрофільна стаціонарна медична допомога населенню</t>
  </si>
  <si>
    <t>Забезпечення діяльності бібліотек</t>
  </si>
  <si>
    <t>Організація благоустрою населених пунктів</t>
  </si>
  <si>
    <t>Здійснення заходів із землеустрою</t>
  </si>
  <si>
    <t>Забезпечення діяльності місцевої пожежної охорони</t>
  </si>
  <si>
    <t>Резервний фонд місцевого бюджету</t>
  </si>
  <si>
    <t>Інші субвенції з місцевого бюджету</t>
  </si>
  <si>
    <t>Усього</t>
  </si>
  <si>
    <t>Інформація щодо використання коштів  бюджету Мельнице-Подільської селищної територіальної громади у І кварталі 2021 року</t>
  </si>
  <si>
    <t>Додаток 2</t>
  </si>
  <si>
    <t>% вик.</t>
  </si>
  <si>
    <t xml:space="preserve">% вик.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</si>
</sst>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"/>
    <numFmt numFmtId="165" formatCode="0.0"/>
  </numFmts>
  <fonts count="12" x14ac:knownFonts="1">
    <font>
      <sz val="10"/>
      <color rgb="FF000000"/>
      <name val="Times New Roman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top" wrapText="1" indent="1"/>
    </xf>
    <xf numFmtId="0" fontId="10" fillId="0" borderId="1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164" fontId="8" fillId="0" borderId="4" xfId="0" applyNumberFormat="1" applyFont="1" applyFill="1" applyBorder="1" applyAlignment="1">
      <alignment horizontal="center" wrapText="1" shrinkToFit="1"/>
    </xf>
    <xf numFmtId="164" fontId="8" fillId="0" borderId="1" xfId="0" applyNumberFormat="1" applyFont="1" applyFill="1" applyBorder="1" applyAlignment="1">
      <alignment horizontal="center" wrapText="1" shrinkToFit="1"/>
    </xf>
    <xf numFmtId="164" fontId="9" fillId="2" borderId="1" xfId="0" applyNumberFormat="1" applyFont="1" applyFill="1" applyBorder="1" applyAlignment="1">
      <alignment horizontal="center" wrapText="1" shrinkToFit="1"/>
    </xf>
    <xf numFmtId="1" fontId="8" fillId="0" borderId="1" xfId="0" applyNumberFormat="1" applyFont="1" applyFill="1" applyBorder="1" applyAlignment="1">
      <alignment horizontal="center" wrapText="1" shrinkToFit="1"/>
    </xf>
    <xf numFmtId="1" fontId="9" fillId="2" borderId="1" xfId="0" applyNumberFormat="1" applyFont="1" applyFill="1" applyBorder="1" applyAlignment="1">
      <alignment horizontal="center" wrapText="1" shrinkToFit="1"/>
    </xf>
    <xf numFmtId="0" fontId="11" fillId="4" borderId="1" xfId="0" applyFont="1" applyFill="1" applyBorder="1" applyAlignment="1">
      <alignment horizontal="right"/>
    </xf>
    <xf numFmtId="0" fontId="7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right"/>
    </xf>
    <xf numFmtId="0" fontId="11" fillId="5" borderId="1" xfId="0" applyFont="1" applyFill="1" applyBorder="1" applyAlignment="1">
      <alignment horizontal="right"/>
    </xf>
    <xf numFmtId="0" fontId="11" fillId="3" borderId="1" xfId="0" applyFont="1" applyFill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/>
    </xf>
    <xf numFmtId="165" fontId="11" fillId="6" borderId="1" xfId="0" applyNumberFormat="1" applyFont="1" applyFill="1" applyBorder="1" applyAlignment="1">
      <alignment horizontal="right"/>
    </xf>
    <xf numFmtId="165" fontId="11" fillId="4" borderId="1" xfId="0" applyNumberFormat="1" applyFont="1" applyFill="1" applyBorder="1" applyAlignment="1">
      <alignment horizontal="right"/>
    </xf>
    <xf numFmtId="2" fontId="11" fillId="6" borderId="1" xfId="0" applyNumberFormat="1" applyFont="1" applyFill="1" applyBorder="1" applyAlignment="1">
      <alignment horizontal="right"/>
    </xf>
    <xf numFmtId="1" fontId="11" fillId="6" borderId="1" xfId="0" applyNumberFormat="1" applyFont="1" applyFill="1" applyBorder="1" applyAlignment="1">
      <alignment horizontal="right"/>
    </xf>
    <xf numFmtId="165" fontId="11" fillId="5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4"/>
  <sheetViews>
    <sheetView tabSelected="1" view="pageBreakPreview" zoomScale="60" zoomScaleNormal="80" workbookViewId="0">
      <selection activeCell="J5" sqref="J5"/>
    </sheetView>
  </sheetViews>
  <sheetFormatPr defaultRowHeight="13.2" x14ac:dyDescent="0.25"/>
  <cols>
    <col min="1" max="1" width="12.33203125" customWidth="1"/>
    <col min="2" max="2" width="115.77734375" customWidth="1"/>
    <col min="3" max="4" width="13.109375" customWidth="1"/>
    <col min="5" max="5" width="12.88671875" customWidth="1"/>
    <col min="6" max="6" width="9" customWidth="1"/>
    <col min="7" max="7" width="12.77734375" customWidth="1"/>
    <col min="8" max="8" width="14.5546875" bestFit="1" customWidth="1"/>
    <col min="9" max="9" width="11.77734375" bestFit="1" customWidth="1"/>
    <col min="10" max="10" width="9" customWidth="1"/>
    <col min="11" max="11" width="17.44140625" bestFit="1" customWidth="1"/>
    <col min="12" max="12" width="16.109375" bestFit="1" customWidth="1"/>
    <col min="13" max="13" width="11.109375" customWidth="1"/>
    <col min="14" max="14" width="9" customWidth="1"/>
  </cols>
  <sheetData>
    <row r="1" spans="1:21" ht="18.600000000000001" customHeight="1" x14ac:dyDescent="0.25">
      <c r="A1" s="1"/>
      <c r="B1" s="24"/>
      <c r="C1" s="24"/>
      <c r="D1" s="24"/>
      <c r="E1" s="24"/>
      <c r="F1" s="1"/>
      <c r="G1" s="1"/>
      <c r="H1" s="2"/>
      <c r="I1" s="2"/>
      <c r="J1" s="2"/>
      <c r="K1" s="2"/>
      <c r="L1" s="29" t="s">
        <v>34</v>
      </c>
      <c r="M1" s="29"/>
      <c r="N1" s="2"/>
      <c r="O1" s="2"/>
      <c r="P1" s="2"/>
      <c r="Q1" s="2"/>
      <c r="R1" s="2"/>
      <c r="S1" s="2"/>
      <c r="T1" s="2"/>
      <c r="U1" s="2"/>
    </row>
    <row r="2" spans="1:21" ht="47.4" customHeight="1" x14ac:dyDescent="0.25">
      <c r="A2" s="28" t="s">
        <v>33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"/>
      <c r="P2" s="2"/>
      <c r="Q2" s="2"/>
      <c r="R2" s="2"/>
      <c r="S2" s="2"/>
      <c r="T2" s="2"/>
      <c r="U2" s="2"/>
    </row>
    <row r="3" spans="1:21" ht="18" customHeight="1" x14ac:dyDescent="0.25">
      <c r="A3" s="4"/>
      <c r="B3" s="3"/>
      <c r="C3" s="25" t="s">
        <v>17</v>
      </c>
      <c r="D3" s="25"/>
      <c r="E3" s="25"/>
      <c r="F3" s="25"/>
      <c r="G3" s="26" t="s">
        <v>18</v>
      </c>
      <c r="H3" s="26"/>
      <c r="I3" s="26"/>
      <c r="J3" s="26"/>
      <c r="K3" s="27" t="s">
        <v>19</v>
      </c>
      <c r="L3" s="27"/>
      <c r="M3" s="27"/>
      <c r="N3" s="27"/>
      <c r="O3" s="2"/>
      <c r="P3" s="2"/>
      <c r="Q3" s="2"/>
      <c r="R3" s="2"/>
      <c r="S3" s="2"/>
      <c r="T3" s="2"/>
      <c r="U3" s="2"/>
    </row>
    <row r="4" spans="1:21" ht="81" customHeight="1" x14ac:dyDescent="0.25">
      <c r="A4" s="5" t="s">
        <v>14</v>
      </c>
      <c r="B4" s="6" t="s">
        <v>20</v>
      </c>
      <c r="C4" s="7" t="s">
        <v>21</v>
      </c>
      <c r="D4" s="7" t="s">
        <v>22</v>
      </c>
      <c r="E4" s="7" t="s">
        <v>23</v>
      </c>
      <c r="F4" s="7" t="s">
        <v>35</v>
      </c>
      <c r="G4" s="20" t="s">
        <v>21</v>
      </c>
      <c r="H4" s="20" t="s">
        <v>22</v>
      </c>
      <c r="I4" s="20" t="s">
        <v>23</v>
      </c>
      <c r="J4" s="20" t="s">
        <v>35</v>
      </c>
      <c r="K4" s="8" t="s">
        <v>21</v>
      </c>
      <c r="L4" s="8" t="s">
        <v>22</v>
      </c>
      <c r="M4" s="8" t="s">
        <v>23</v>
      </c>
      <c r="N4" s="8" t="s">
        <v>36</v>
      </c>
      <c r="O4" s="2"/>
      <c r="P4" s="2"/>
      <c r="Q4" s="2"/>
      <c r="R4" s="2"/>
      <c r="S4" s="2"/>
      <c r="T4" s="2"/>
      <c r="U4" s="2"/>
    </row>
    <row r="5" spans="1:21" ht="36" customHeight="1" x14ac:dyDescent="0.35">
      <c r="A5" s="14">
        <v>110150</v>
      </c>
      <c r="B5" s="11" t="s">
        <v>0</v>
      </c>
      <c r="C5" s="19">
        <v>9786700</v>
      </c>
      <c r="D5" s="19">
        <v>3343199</v>
      </c>
      <c r="E5" s="19">
        <v>1349766.37</v>
      </c>
      <c r="F5" s="19">
        <f t="shared" ref="F5:F32" si="0">IF(D5=0,0,E5/D5*100)</f>
        <v>40.373497658978721</v>
      </c>
      <c r="G5" s="21">
        <v>180000</v>
      </c>
      <c r="H5" s="21">
        <v>180000</v>
      </c>
      <c r="I5" s="21">
        <v>11900</v>
      </c>
      <c r="J5" s="30">
        <f t="shared" ref="J5:J33" si="1">IF(H5=0,0,I5/H5*100)</f>
        <v>6.6111111111111107</v>
      </c>
      <c r="K5" s="22">
        <f>C5+G5</f>
        <v>9966700</v>
      </c>
      <c r="L5" s="22">
        <f>D5+H5</f>
        <v>3523199</v>
      </c>
      <c r="M5" s="22">
        <f>E5+I5</f>
        <v>1361666.37</v>
      </c>
      <c r="N5" s="22">
        <f t="shared" ref="N5:N33" si="2">IF(L5=0,0,M5/L5*100)</f>
        <v>38.648579600527825</v>
      </c>
      <c r="O5" s="2"/>
      <c r="P5" s="2"/>
      <c r="Q5" s="2"/>
      <c r="R5" s="2"/>
      <c r="S5" s="2"/>
      <c r="T5" s="2"/>
      <c r="U5" s="2"/>
    </row>
    <row r="6" spans="1:21" ht="18" customHeight="1" x14ac:dyDescent="0.35">
      <c r="A6" s="15">
        <v>111010</v>
      </c>
      <c r="B6" s="11" t="s">
        <v>15</v>
      </c>
      <c r="C6" s="19">
        <v>10663650</v>
      </c>
      <c r="D6" s="19">
        <v>3069500</v>
      </c>
      <c r="E6" s="19">
        <v>2155999.65</v>
      </c>
      <c r="F6" s="19">
        <f t="shared" si="0"/>
        <v>70.239441277080942</v>
      </c>
      <c r="G6" s="21">
        <v>500000</v>
      </c>
      <c r="H6" s="21">
        <v>500000</v>
      </c>
      <c r="I6" s="30">
        <v>0</v>
      </c>
      <c r="J6" s="30">
        <f t="shared" si="1"/>
        <v>0</v>
      </c>
      <c r="K6" s="22">
        <f t="shared" ref="K6:K33" si="3">C6+G6</f>
        <v>11163650</v>
      </c>
      <c r="L6" s="22">
        <f t="shared" ref="L6:L33" si="4">D6+H6</f>
        <v>3569500</v>
      </c>
      <c r="M6" s="22">
        <f t="shared" ref="M6:M33" si="5">E6+I6</f>
        <v>2155999.65</v>
      </c>
      <c r="N6" s="22">
        <f t="shared" si="2"/>
        <v>60.400606527524857</v>
      </c>
      <c r="O6" s="2"/>
      <c r="P6" s="2"/>
      <c r="Q6" s="2"/>
      <c r="R6" s="2"/>
      <c r="S6" s="2"/>
      <c r="T6" s="2"/>
      <c r="U6" s="2"/>
    </row>
    <row r="7" spans="1:21" ht="18" customHeight="1" x14ac:dyDescent="0.35">
      <c r="A7" s="15">
        <v>111021</v>
      </c>
      <c r="B7" s="11" t="s">
        <v>2</v>
      </c>
      <c r="C7" s="19">
        <v>14841790</v>
      </c>
      <c r="D7" s="19">
        <v>5566500</v>
      </c>
      <c r="E7" s="19">
        <v>3329310.35</v>
      </c>
      <c r="F7" s="19">
        <f t="shared" si="0"/>
        <v>59.80976107069074</v>
      </c>
      <c r="G7" s="21">
        <v>70000</v>
      </c>
      <c r="H7" s="21">
        <v>70000</v>
      </c>
      <c r="I7" s="30">
        <v>0</v>
      </c>
      <c r="J7" s="30">
        <f t="shared" si="1"/>
        <v>0</v>
      </c>
      <c r="K7" s="22">
        <f t="shared" si="3"/>
        <v>14911790</v>
      </c>
      <c r="L7" s="22">
        <f t="shared" si="4"/>
        <v>5636500</v>
      </c>
      <c r="M7" s="22">
        <f t="shared" si="5"/>
        <v>3329310.35</v>
      </c>
      <c r="N7" s="22">
        <f t="shared" si="2"/>
        <v>59.066980395635596</v>
      </c>
      <c r="O7" s="2"/>
      <c r="P7" s="2"/>
      <c r="Q7" s="2"/>
      <c r="R7" s="2"/>
      <c r="S7" s="2"/>
      <c r="T7" s="2"/>
      <c r="U7" s="2"/>
    </row>
    <row r="8" spans="1:21" ht="18" customHeight="1" x14ac:dyDescent="0.35">
      <c r="A8" s="15">
        <v>111031</v>
      </c>
      <c r="B8" s="11" t="s">
        <v>2</v>
      </c>
      <c r="C8" s="19">
        <v>48632800</v>
      </c>
      <c r="D8" s="19">
        <v>11060000</v>
      </c>
      <c r="E8" s="19">
        <v>10539371.199999999</v>
      </c>
      <c r="F8" s="19">
        <f t="shared" si="0"/>
        <v>95.292687160940318</v>
      </c>
      <c r="G8" s="30">
        <v>0</v>
      </c>
      <c r="H8" s="30">
        <v>0</v>
      </c>
      <c r="I8" s="30">
        <v>0</v>
      </c>
      <c r="J8" s="30">
        <f t="shared" si="1"/>
        <v>0</v>
      </c>
      <c r="K8" s="22">
        <f t="shared" si="3"/>
        <v>48632800</v>
      </c>
      <c r="L8" s="22">
        <f t="shared" si="4"/>
        <v>11060000</v>
      </c>
      <c r="M8" s="22">
        <f t="shared" si="5"/>
        <v>10539371.199999999</v>
      </c>
      <c r="N8" s="22">
        <f t="shared" si="2"/>
        <v>95.292687160940318</v>
      </c>
      <c r="O8" s="2"/>
      <c r="P8" s="2"/>
      <c r="Q8" s="2"/>
      <c r="R8" s="2"/>
      <c r="S8" s="2"/>
      <c r="T8" s="2"/>
      <c r="U8" s="2"/>
    </row>
    <row r="9" spans="1:21" ht="18" customHeight="1" x14ac:dyDescent="0.35">
      <c r="A9" s="15">
        <v>111070</v>
      </c>
      <c r="B9" s="11" t="s">
        <v>3</v>
      </c>
      <c r="C9" s="19">
        <v>898800</v>
      </c>
      <c r="D9" s="19">
        <v>208600</v>
      </c>
      <c r="E9" s="19">
        <v>194255.96</v>
      </c>
      <c r="F9" s="19">
        <f t="shared" si="0"/>
        <v>93.123662511984648</v>
      </c>
      <c r="G9" s="30">
        <v>0</v>
      </c>
      <c r="H9" s="30">
        <v>0</v>
      </c>
      <c r="I9" s="30">
        <v>0</v>
      </c>
      <c r="J9" s="30">
        <f t="shared" si="1"/>
        <v>0</v>
      </c>
      <c r="K9" s="22">
        <f t="shared" si="3"/>
        <v>898800</v>
      </c>
      <c r="L9" s="22">
        <f t="shared" si="4"/>
        <v>208600</v>
      </c>
      <c r="M9" s="22">
        <f t="shared" si="5"/>
        <v>194255.96</v>
      </c>
      <c r="N9" s="22">
        <f t="shared" si="2"/>
        <v>93.123662511984648</v>
      </c>
      <c r="O9" s="2"/>
      <c r="P9" s="2"/>
      <c r="Q9" s="2"/>
      <c r="R9" s="2"/>
      <c r="S9" s="2"/>
      <c r="T9" s="2"/>
      <c r="U9" s="2"/>
    </row>
    <row r="10" spans="1:21" ht="18" customHeight="1" x14ac:dyDescent="0.35">
      <c r="A10" s="15">
        <v>111080</v>
      </c>
      <c r="B10" s="11" t="s">
        <v>16</v>
      </c>
      <c r="C10" s="19">
        <v>3617000</v>
      </c>
      <c r="D10" s="19">
        <v>888500</v>
      </c>
      <c r="E10" s="19">
        <v>781863.6</v>
      </c>
      <c r="F10" s="19">
        <f t="shared" si="0"/>
        <v>87.998154192459197</v>
      </c>
      <c r="G10" s="21">
        <v>180000</v>
      </c>
      <c r="H10" s="21">
        <v>180000</v>
      </c>
      <c r="I10" s="30">
        <v>0</v>
      </c>
      <c r="J10" s="30">
        <f t="shared" si="1"/>
        <v>0</v>
      </c>
      <c r="K10" s="22">
        <f t="shared" si="3"/>
        <v>3797000</v>
      </c>
      <c r="L10" s="22">
        <f t="shared" si="4"/>
        <v>1068500</v>
      </c>
      <c r="M10" s="22">
        <f t="shared" si="5"/>
        <v>781863.6</v>
      </c>
      <c r="N10" s="22">
        <f t="shared" si="2"/>
        <v>73.173944782405243</v>
      </c>
      <c r="O10" s="2"/>
      <c r="P10" s="2"/>
      <c r="Q10" s="2"/>
      <c r="R10" s="2"/>
      <c r="S10" s="2"/>
      <c r="T10" s="2"/>
      <c r="U10" s="2"/>
    </row>
    <row r="11" spans="1:21" ht="18" customHeight="1" x14ac:dyDescent="0.35">
      <c r="A11" s="15">
        <v>111142</v>
      </c>
      <c r="B11" s="11" t="s">
        <v>24</v>
      </c>
      <c r="C11" s="19">
        <v>100000</v>
      </c>
      <c r="D11" s="19">
        <v>20000</v>
      </c>
      <c r="E11" s="31">
        <v>0</v>
      </c>
      <c r="F11" s="31">
        <f t="shared" si="0"/>
        <v>0</v>
      </c>
      <c r="G11" s="30">
        <v>0</v>
      </c>
      <c r="H11" s="30">
        <v>0</v>
      </c>
      <c r="I11" s="30">
        <v>0</v>
      </c>
      <c r="J11" s="30">
        <f t="shared" si="1"/>
        <v>0</v>
      </c>
      <c r="K11" s="22">
        <f t="shared" si="3"/>
        <v>100000</v>
      </c>
      <c r="L11" s="22">
        <f t="shared" si="4"/>
        <v>20000</v>
      </c>
      <c r="M11" s="34">
        <f t="shared" si="5"/>
        <v>0</v>
      </c>
      <c r="N11" s="34">
        <f t="shared" si="2"/>
        <v>0</v>
      </c>
      <c r="O11" s="2"/>
      <c r="P11" s="2"/>
      <c r="Q11" s="2"/>
      <c r="R11" s="2"/>
      <c r="S11" s="2"/>
      <c r="T11" s="2"/>
      <c r="U11" s="2"/>
    </row>
    <row r="12" spans="1:21" ht="18" customHeight="1" x14ac:dyDescent="0.35">
      <c r="A12" s="15">
        <v>111151</v>
      </c>
      <c r="B12" s="11" t="s">
        <v>4</v>
      </c>
      <c r="C12" s="19">
        <v>10000</v>
      </c>
      <c r="D12" s="19">
        <v>2000</v>
      </c>
      <c r="E12" s="31">
        <v>0</v>
      </c>
      <c r="F12" s="31">
        <f t="shared" si="0"/>
        <v>0</v>
      </c>
      <c r="G12" s="30">
        <v>0</v>
      </c>
      <c r="H12" s="30">
        <v>0</v>
      </c>
      <c r="I12" s="30">
        <v>0</v>
      </c>
      <c r="J12" s="30">
        <f t="shared" si="1"/>
        <v>0</v>
      </c>
      <c r="K12" s="22">
        <f t="shared" si="3"/>
        <v>10000</v>
      </c>
      <c r="L12" s="22">
        <f t="shared" si="4"/>
        <v>2000</v>
      </c>
      <c r="M12" s="34">
        <f t="shared" si="5"/>
        <v>0</v>
      </c>
      <c r="N12" s="34">
        <f t="shared" si="2"/>
        <v>0</v>
      </c>
      <c r="O12" s="2"/>
      <c r="P12" s="2"/>
      <c r="Q12" s="2"/>
      <c r="R12" s="2"/>
      <c r="S12" s="2"/>
      <c r="T12" s="2"/>
      <c r="U12" s="2"/>
    </row>
    <row r="13" spans="1:21" ht="18" customHeight="1" x14ac:dyDescent="0.35">
      <c r="A13" s="15">
        <v>111152</v>
      </c>
      <c r="B13" s="11" t="s">
        <v>4</v>
      </c>
      <c r="C13" s="19">
        <v>1499000</v>
      </c>
      <c r="D13" s="19">
        <v>360000</v>
      </c>
      <c r="E13" s="19">
        <v>215627.57</v>
      </c>
      <c r="F13" s="19">
        <f t="shared" si="0"/>
        <v>59.896547222222232</v>
      </c>
      <c r="G13" s="30">
        <v>0</v>
      </c>
      <c r="H13" s="30">
        <v>0</v>
      </c>
      <c r="I13" s="30">
        <v>0</v>
      </c>
      <c r="J13" s="30">
        <f t="shared" si="1"/>
        <v>0</v>
      </c>
      <c r="K13" s="22">
        <f t="shared" si="3"/>
        <v>1499000</v>
      </c>
      <c r="L13" s="22">
        <f t="shared" si="4"/>
        <v>360000</v>
      </c>
      <c r="M13" s="22">
        <f t="shared" si="5"/>
        <v>215627.57</v>
      </c>
      <c r="N13" s="22">
        <f t="shared" si="2"/>
        <v>59.896547222222232</v>
      </c>
      <c r="O13" s="2"/>
      <c r="P13" s="2"/>
      <c r="Q13" s="2"/>
      <c r="R13" s="2"/>
      <c r="S13" s="2"/>
      <c r="T13" s="2"/>
      <c r="U13" s="2"/>
    </row>
    <row r="14" spans="1:21" ht="36" customHeight="1" x14ac:dyDescent="0.35">
      <c r="A14" s="15">
        <v>111200</v>
      </c>
      <c r="B14" s="11" t="s">
        <v>5</v>
      </c>
      <c r="C14" s="19">
        <v>116550</v>
      </c>
      <c r="D14" s="19">
        <v>18300</v>
      </c>
      <c r="E14" s="31">
        <v>0</v>
      </c>
      <c r="F14" s="31">
        <f t="shared" si="0"/>
        <v>0</v>
      </c>
      <c r="G14" s="30">
        <v>0</v>
      </c>
      <c r="H14" s="30">
        <v>0</v>
      </c>
      <c r="I14" s="30">
        <v>0</v>
      </c>
      <c r="J14" s="30">
        <f t="shared" si="1"/>
        <v>0</v>
      </c>
      <c r="K14" s="22">
        <f t="shared" si="3"/>
        <v>116550</v>
      </c>
      <c r="L14" s="22">
        <f t="shared" si="4"/>
        <v>18300</v>
      </c>
      <c r="M14" s="34">
        <f t="shared" si="5"/>
        <v>0</v>
      </c>
      <c r="N14" s="34">
        <f t="shared" si="2"/>
        <v>0</v>
      </c>
      <c r="O14" s="2"/>
      <c r="P14" s="2"/>
      <c r="Q14" s="2"/>
      <c r="R14" s="2"/>
      <c r="S14" s="2"/>
      <c r="T14" s="2"/>
      <c r="U14" s="2"/>
    </row>
    <row r="15" spans="1:21" ht="18" customHeight="1" x14ac:dyDescent="0.35">
      <c r="A15" s="15">
        <v>112010</v>
      </c>
      <c r="B15" s="11" t="s">
        <v>25</v>
      </c>
      <c r="C15" s="19">
        <v>800000</v>
      </c>
      <c r="D15" s="19">
        <v>437500</v>
      </c>
      <c r="E15" s="19">
        <v>270000</v>
      </c>
      <c r="F15" s="19">
        <f t="shared" si="0"/>
        <v>61.714285714285708</v>
      </c>
      <c r="G15" s="30">
        <v>0</v>
      </c>
      <c r="H15" s="30">
        <v>0</v>
      </c>
      <c r="I15" s="30">
        <v>0</v>
      </c>
      <c r="J15" s="30">
        <f t="shared" si="1"/>
        <v>0</v>
      </c>
      <c r="K15" s="22">
        <f t="shared" si="3"/>
        <v>800000</v>
      </c>
      <c r="L15" s="22">
        <f t="shared" si="4"/>
        <v>437500</v>
      </c>
      <c r="M15" s="22">
        <f t="shared" si="5"/>
        <v>270000</v>
      </c>
      <c r="N15" s="22">
        <f t="shared" si="2"/>
        <v>61.714285714285708</v>
      </c>
      <c r="O15" s="2"/>
      <c r="P15" s="2"/>
      <c r="Q15" s="2"/>
      <c r="R15" s="2"/>
      <c r="S15" s="2"/>
      <c r="T15" s="2"/>
      <c r="U15" s="2"/>
    </row>
    <row r="16" spans="1:21" ht="36" customHeight="1" x14ac:dyDescent="0.35">
      <c r="A16" s="15">
        <v>112111</v>
      </c>
      <c r="B16" s="11" t="s">
        <v>6</v>
      </c>
      <c r="C16" s="19">
        <v>400000</v>
      </c>
      <c r="D16" s="19">
        <v>295000</v>
      </c>
      <c r="E16" s="19">
        <v>260000</v>
      </c>
      <c r="F16" s="19">
        <f t="shared" si="0"/>
        <v>88.135593220338976</v>
      </c>
      <c r="G16" s="30">
        <v>0</v>
      </c>
      <c r="H16" s="30">
        <v>0</v>
      </c>
      <c r="I16" s="30">
        <v>0</v>
      </c>
      <c r="J16" s="30">
        <f t="shared" si="1"/>
        <v>0</v>
      </c>
      <c r="K16" s="22">
        <f t="shared" si="3"/>
        <v>400000</v>
      </c>
      <c r="L16" s="22">
        <f t="shared" si="4"/>
        <v>295000</v>
      </c>
      <c r="M16" s="22">
        <f t="shared" si="5"/>
        <v>260000</v>
      </c>
      <c r="N16" s="22">
        <f t="shared" si="2"/>
        <v>88.135593220338976</v>
      </c>
      <c r="O16" s="2"/>
      <c r="P16" s="2"/>
      <c r="Q16" s="2"/>
      <c r="R16" s="2"/>
      <c r="S16" s="2"/>
      <c r="T16" s="2"/>
      <c r="U16" s="2"/>
    </row>
    <row r="17" spans="1:21" ht="18" customHeight="1" x14ac:dyDescent="0.35">
      <c r="A17" s="15">
        <v>112144</v>
      </c>
      <c r="B17" s="11" t="s">
        <v>12</v>
      </c>
      <c r="C17" s="19">
        <v>376000</v>
      </c>
      <c r="D17" s="19">
        <v>178000</v>
      </c>
      <c r="E17" s="19">
        <v>178000</v>
      </c>
      <c r="F17" s="19">
        <f t="shared" si="0"/>
        <v>100</v>
      </c>
      <c r="G17" s="30">
        <v>0</v>
      </c>
      <c r="H17" s="30">
        <v>0</v>
      </c>
      <c r="I17" s="30">
        <v>0</v>
      </c>
      <c r="J17" s="30">
        <f t="shared" si="1"/>
        <v>0</v>
      </c>
      <c r="K17" s="22">
        <f t="shared" si="3"/>
        <v>376000</v>
      </c>
      <c r="L17" s="22">
        <f t="shared" si="4"/>
        <v>178000</v>
      </c>
      <c r="M17" s="22">
        <f t="shared" si="5"/>
        <v>178000</v>
      </c>
      <c r="N17" s="22">
        <f t="shared" si="2"/>
        <v>100</v>
      </c>
      <c r="O17" s="2"/>
      <c r="P17" s="2"/>
      <c r="Q17" s="2"/>
      <c r="R17" s="2"/>
      <c r="S17" s="2"/>
      <c r="T17" s="2"/>
      <c r="U17" s="2"/>
    </row>
    <row r="18" spans="1:21" ht="36" customHeight="1" x14ac:dyDescent="0.35">
      <c r="A18" s="15">
        <v>113104</v>
      </c>
      <c r="B18" s="11" t="s">
        <v>7</v>
      </c>
      <c r="C18" s="19">
        <v>4870000</v>
      </c>
      <c r="D18" s="19">
        <v>1630000</v>
      </c>
      <c r="E18" s="19">
        <v>1531057.64</v>
      </c>
      <c r="F18" s="19">
        <f t="shared" si="0"/>
        <v>93.929916564417169</v>
      </c>
      <c r="G18" s="21">
        <v>750000</v>
      </c>
      <c r="H18" s="21">
        <v>750000</v>
      </c>
      <c r="I18" s="30">
        <v>0</v>
      </c>
      <c r="J18" s="30">
        <f t="shared" si="1"/>
        <v>0</v>
      </c>
      <c r="K18" s="22">
        <f t="shared" si="3"/>
        <v>5620000</v>
      </c>
      <c r="L18" s="22">
        <f t="shared" si="4"/>
        <v>2380000</v>
      </c>
      <c r="M18" s="22">
        <f t="shared" si="5"/>
        <v>1531057.64</v>
      </c>
      <c r="N18" s="22">
        <f t="shared" si="2"/>
        <v>64.330152941176465</v>
      </c>
      <c r="O18" s="2"/>
      <c r="P18" s="2"/>
      <c r="Q18" s="2"/>
      <c r="R18" s="2"/>
      <c r="S18" s="2"/>
      <c r="T18" s="2"/>
      <c r="U18" s="2"/>
    </row>
    <row r="19" spans="1:21" ht="36" customHeight="1" x14ac:dyDescent="0.35">
      <c r="A19" s="14">
        <v>113140</v>
      </c>
      <c r="B19" s="11" t="s">
        <v>8</v>
      </c>
      <c r="C19" s="19">
        <v>30000</v>
      </c>
      <c r="D19" s="31">
        <v>0</v>
      </c>
      <c r="E19" s="31">
        <v>0</v>
      </c>
      <c r="F19" s="31">
        <f t="shared" si="0"/>
        <v>0</v>
      </c>
      <c r="G19" s="32">
        <v>0</v>
      </c>
      <c r="H19" s="32">
        <v>0</v>
      </c>
      <c r="I19" s="32">
        <v>0</v>
      </c>
      <c r="J19" s="32">
        <f t="shared" si="1"/>
        <v>0</v>
      </c>
      <c r="K19" s="22">
        <f t="shared" si="3"/>
        <v>30000</v>
      </c>
      <c r="L19" s="34">
        <f t="shared" si="4"/>
        <v>0</v>
      </c>
      <c r="M19" s="34">
        <f t="shared" si="5"/>
        <v>0</v>
      </c>
      <c r="N19" s="34">
        <f t="shared" si="2"/>
        <v>0</v>
      </c>
      <c r="O19" s="2"/>
      <c r="P19" s="2"/>
      <c r="Q19" s="2"/>
      <c r="R19" s="2"/>
      <c r="S19" s="2"/>
      <c r="T19" s="2"/>
      <c r="U19" s="2"/>
    </row>
    <row r="20" spans="1:21" ht="18" customHeight="1" x14ac:dyDescent="0.35">
      <c r="A20" s="15">
        <v>113242</v>
      </c>
      <c r="B20" s="12" t="s">
        <v>9</v>
      </c>
      <c r="C20" s="19">
        <v>300000</v>
      </c>
      <c r="D20" s="19">
        <v>100000</v>
      </c>
      <c r="E20" s="19">
        <v>52000</v>
      </c>
      <c r="F20" s="19">
        <f t="shared" si="0"/>
        <v>52</v>
      </c>
      <c r="G20" s="32">
        <v>0</v>
      </c>
      <c r="H20" s="32">
        <v>0</v>
      </c>
      <c r="I20" s="32">
        <v>0</v>
      </c>
      <c r="J20" s="32">
        <f t="shared" si="1"/>
        <v>0</v>
      </c>
      <c r="K20" s="22">
        <f t="shared" si="3"/>
        <v>300000</v>
      </c>
      <c r="L20" s="22">
        <f t="shared" si="4"/>
        <v>100000</v>
      </c>
      <c r="M20" s="22">
        <f t="shared" si="5"/>
        <v>52000</v>
      </c>
      <c r="N20" s="22">
        <f t="shared" si="2"/>
        <v>52</v>
      </c>
      <c r="O20" s="2"/>
      <c r="P20" s="2"/>
      <c r="Q20" s="2"/>
      <c r="R20" s="2"/>
      <c r="S20" s="2"/>
      <c r="T20" s="2"/>
      <c r="U20" s="2"/>
    </row>
    <row r="21" spans="1:21" ht="18" customHeight="1" x14ac:dyDescent="0.35">
      <c r="A21" s="15">
        <v>114030</v>
      </c>
      <c r="B21" s="11" t="s">
        <v>26</v>
      </c>
      <c r="C21" s="19">
        <v>974920</v>
      </c>
      <c r="D21" s="19">
        <v>240500</v>
      </c>
      <c r="E21" s="19">
        <v>226387.63</v>
      </c>
      <c r="F21" s="19">
        <f t="shared" si="0"/>
        <v>94.132070686070691</v>
      </c>
      <c r="G21" s="32">
        <v>0</v>
      </c>
      <c r="H21" s="32">
        <v>0</v>
      </c>
      <c r="I21" s="32">
        <v>0</v>
      </c>
      <c r="J21" s="32">
        <f t="shared" si="1"/>
        <v>0</v>
      </c>
      <c r="K21" s="22">
        <f t="shared" si="3"/>
        <v>974920</v>
      </c>
      <c r="L21" s="22">
        <f t="shared" si="4"/>
        <v>240500</v>
      </c>
      <c r="M21" s="22">
        <f t="shared" si="5"/>
        <v>226387.63</v>
      </c>
      <c r="N21" s="22">
        <f t="shared" si="2"/>
        <v>94.132070686070691</v>
      </c>
      <c r="O21" s="2"/>
      <c r="P21" s="2"/>
      <c r="Q21" s="2"/>
      <c r="R21" s="2"/>
      <c r="S21" s="2"/>
      <c r="T21" s="2"/>
      <c r="U21" s="2"/>
    </row>
    <row r="22" spans="1:21" ht="18" customHeight="1" x14ac:dyDescent="0.35">
      <c r="A22" s="15">
        <v>114060</v>
      </c>
      <c r="B22" s="11" t="s">
        <v>13</v>
      </c>
      <c r="C22" s="19">
        <v>2167740</v>
      </c>
      <c r="D22" s="19">
        <v>554000</v>
      </c>
      <c r="E22" s="19">
        <v>453582.32</v>
      </c>
      <c r="F22" s="19">
        <f t="shared" si="0"/>
        <v>81.874064981949459</v>
      </c>
      <c r="G22" s="32">
        <v>0</v>
      </c>
      <c r="H22" s="32">
        <v>0</v>
      </c>
      <c r="I22" s="32">
        <v>0</v>
      </c>
      <c r="J22" s="32">
        <f t="shared" si="1"/>
        <v>0</v>
      </c>
      <c r="K22" s="22">
        <f t="shared" si="3"/>
        <v>2167740</v>
      </c>
      <c r="L22" s="22">
        <f t="shared" si="4"/>
        <v>554000</v>
      </c>
      <c r="M22" s="22">
        <f t="shared" si="5"/>
        <v>453582.32</v>
      </c>
      <c r="N22" s="22">
        <f t="shared" si="2"/>
        <v>81.874064981949459</v>
      </c>
      <c r="O22" s="2"/>
      <c r="P22" s="2"/>
      <c r="Q22" s="2"/>
      <c r="R22" s="2"/>
      <c r="S22" s="2"/>
      <c r="T22" s="2"/>
      <c r="U22" s="2"/>
    </row>
    <row r="23" spans="1:21" ht="18" customHeight="1" x14ac:dyDescent="0.35">
      <c r="A23" s="15">
        <v>115012</v>
      </c>
      <c r="B23" s="11" t="s">
        <v>10</v>
      </c>
      <c r="C23" s="19">
        <v>100000</v>
      </c>
      <c r="D23" s="19">
        <v>0</v>
      </c>
      <c r="E23" s="19">
        <v>0</v>
      </c>
      <c r="F23" s="19">
        <f t="shared" si="0"/>
        <v>0</v>
      </c>
      <c r="G23" s="32">
        <v>0</v>
      </c>
      <c r="H23" s="32">
        <v>0</v>
      </c>
      <c r="I23" s="32">
        <v>0</v>
      </c>
      <c r="J23" s="32">
        <f t="shared" si="1"/>
        <v>0</v>
      </c>
      <c r="K23" s="22">
        <f t="shared" si="3"/>
        <v>100000</v>
      </c>
      <c r="L23" s="34">
        <f t="shared" si="4"/>
        <v>0</v>
      </c>
      <c r="M23" s="34">
        <f t="shared" si="5"/>
        <v>0</v>
      </c>
      <c r="N23" s="34">
        <f t="shared" si="2"/>
        <v>0</v>
      </c>
      <c r="O23" s="2"/>
      <c r="P23" s="2"/>
      <c r="Q23" s="2"/>
      <c r="R23" s="2"/>
      <c r="S23" s="2"/>
      <c r="T23" s="2"/>
      <c r="U23" s="2"/>
    </row>
    <row r="24" spans="1:21" ht="18" customHeight="1" x14ac:dyDescent="0.35">
      <c r="A24" s="15">
        <v>116030</v>
      </c>
      <c r="B24" s="11" t="s">
        <v>27</v>
      </c>
      <c r="C24" s="19">
        <v>1510000</v>
      </c>
      <c r="D24" s="19">
        <v>330000</v>
      </c>
      <c r="E24" s="19">
        <v>320042.73</v>
      </c>
      <c r="F24" s="19">
        <f t="shared" si="0"/>
        <v>96.982645454545448</v>
      </c>
      <c r="G24" s="32">
        <v>0</v>
      </c>
      <c r="H24" s="32">
        <v>0</v>
      </c>
      <c r="I24" s="32">
        <v>0</v>
      </c>
      <c r="J24" s="32">
        <f t="shared" si="1"/>
        <v>0</v>
      </c>
      <c r="K24" s="22">
        <f t="shared" si="3"/>
        <v>1510000</v>
      </c>
      <c r="L24" s="22">
        <f t="shared" si="4"/>
        <v>330000</v>
      </c>
      <c r="M24" s="22">
        <f t="shared" si="5"/>
        <v>320042.73</v>
      </c>
      <c r="N24" s="22">
        <f t="shared" si="2"/>
        <v>96.982645454545448</v>
      </c>
      <c r="O24" s="2"/>
      <c r="P24" s="2"/>
      <c r="Q24" s="2"/>
      <c r="R24" s="2"/>
      <c r="S24" s="2"/>
      <c r="T24" s="2"/>
      <c r="U24" s="2"/>
    </row>
    <row r="25" spans="1:21" ht="18" customHeight="1" x14ac:dyDescent="0.35">
      <c r="A25" s="15">
        <v>117130</v>
      </c>
      <c r="B25" s="11" t="s">
        <v>28</v>
      </c>
      <c r="C25" s="19">
        <v>30000</v>
      </c>
      <c r="D25" s="19">
        <v>10000</v>
      </c>
      <c r="E25" s="19">
        <v>4260</v>
      </c>
      <c r="F25" s="19">
        <f t="shared" si="0"/>
        <v>42.6</v>
      </c>
      <c r="G25" s="32">
        <v>0</v>
      </c>
      <c r="H25" s="32">
        <v>0</v>
      </c>
      <c r="I25" s="32">
        <v>0</v>
      </c>
      <c r="J25" s="32">
        <f t="shared" si="1"/>
        <v>0</v>
      </c>
      <c r="K25" s="22">
        <f t="shared" si="3"/>
        <v>30000</v>
      </c>
      <c r="L25" s="22">
        <f t="shared" si="4"/>
        <v>10000</v>
      </c>
      <c r="M25" s="22">
        <f t="shared" si="5"/>
        <v>4260</v>
      </c>
      <c r="N25" s="22">
        <f t="shared" si="2"/>
        <v>42.6</v>
      </c>
      <c r="O25" s="2"/>
      <c r="P25" s="2"/>
      <c r="Q25" s="2"/>
      <c r="R25" s="2"/>
      <c r="S25" s="2"/>
      <c r="T25" s="2"/>
      <c r="U25" s="2"/>
    </row>
    <row r="26" spans="1:21" ht="18" customHeight="1" x14ac:dyDescent="0.35">
      <c r="A26" s="15">
        <v>118130</v>
      </c>
      <c r="B26" s="11" t="s">
        <v>29</v>
      </c>
      <c r="C26" s="19">
        <v>1298000</v>
      </c>
      <c r="D26" s="19">
        <v>341000</v>
      </c>
      <c r="E26" s="19">
        <v>243617.35</v>
      </c>
      <c r="F26" s="19">
        <f t="shared" si="0"/>
        <v>71.442038123167166</v>
      </c>
      <c r="G26" s="32">
        <v>0</v>
      </c>
      <c r="H26" s="32">
        <v>0</v>
      </c>
      <c r="I26" s="32">
        <v>0</v>
      </c>
      <c r="J26" s="32">
        <f t="shared" si="1"/>
        <v>0</v>
      </c>
      <c r="K26" s="22">
        <f t="shared" si="3"/>
        <v>1298000</v>
      </c>
      <c r="L26" s="22">
        <f t="shared" si="4"/>
        <v>341000</v>
      </c>
      <c r="M26" s="22">
        <f t="shared" si="5"/>
        <v>243617.35</v>
      </c>
      <c r="N26" s="22">
        <f t="shared" si="2"/>
        <v>71.442038123167166</v>
      </c>
      <c r="O26" s="2"/>
      <c r="P26" s="2"/>
      <c r="Q26" s="2"/>
      <c r="R26" s="2"/>
      <c r="S26" s="2"/>
      <c r="T26" s="2"/>
      <c r="U26" s="2"/>
    </row>
    <row r="27" spans="1:21" ht="18" customHeight="1" x14ac:dyDescent="0.35">
      <c r="A27" s="16">
        <v>118220</v>
      </c>
      <c r="B27" s="13" t="s">
        <v>11</v>
      </c>
      <c r="C27" s="19">
        <v>50000</v>
      </c>
      <c r="D27" s="19">
        <v>20000</v>
      </c>
      <c r="E27" s="19">
        <v>9850</v>
      </c>
      <c r="F27" s="19">
        <f t="shared" si="0"/>
        <v>49.25</v>
      </c>
      <c r="G27" s="32">
        <v>0</v>
      </c>
      <c r="H27" s="32">
        <v>0</v>
      </c>
      <c r="I27" s="32">
        <v>0</v>
      </c>
      <c r="J27" s="32">
        <f t="shared" si="1"/>
        <v>0</v>
      </c>
      <c r="K27" s="22">
        <f t="shared" si="3"/>
        <v>50000</v>
      </c>
      <c r="L27" s="22">
        <f t="shared" si="4"/>
        <v>20000</v>
      </c>
      <c r="M27" s="22">
        <f t="shared" si="5"/>
        <v>9850</v>
      </c>
      <c r="N27" s="22">
        <f t="shared" si="2"/>
        <v>49.25</v>
      </c>
      <c r="O27" s="2"/>
      <c r="P27" s="2"/>
      <c r="Q27" s="2"/>
      <c r="R27" s="2"/>
      <c r="S27" s="2"/>
      <c r="T27" s="2"/>
      <c r="U27" s="2"/>
    </row>
    <row r="28" spans="1:21" ht="18" customHeight="1" x14ac:dyDescent="0.35">
      <c r="A28" s="16">
        <v>118710</v>
      </c>
      <c r="B28" s="13" t="s">
        <v>30</v>
      </c>
      <c r="C28" s="31">
        <v>0</v>
      </c>
      <c r="D28" s="31">
        <v>0</v>
      </c>
      <c r="E28" s="31">
        <v>0</v>
      </c>
      <c r="F28" s="31">
        <f t="shared" si="0"/>
        <v>0</v>
      </c>
      <c r="G28" s="32">
        <v>0</v>
      </c>
      <c r="H28" s="32">
        <v>0</v>
      </c>
      <c r="I28" s="32">
        <v>0</v>
      </c>
      <c r="J28" s="32">
        <f t="shared" si="1"/>
        <v>0</v>
      </c>
      <c r="K28" s="34">
        <f t="shared" si="3"/>
        <v>0</v>
      </c>
      <c r="L28" s="34">
        <f t="shared" si="4"/>
        <v>0</v>
      </c>
      <c r="M28" s="34">
        <f t="shared" si="5"/>
        <v>0</v>
      </c>
      <c r="N28" s="34">
        <f t="shared" si="2"/>
        <v>0</v>
      </c>
      <c r="O28" s="2"/>
      <c r="P28" s="2"/>
      <c r="Q28" s="2"/>
      <c r="R28" s="2"/>
      <c r="S28" s="2"/>
      <c r="T28" s="2"/>
      <c r="U28" s="2"/>
    </row>
    <row r="29" spans="1:21" ht="36" customHeight="1" x14ac:dyDescent="0.35">
      <c r="A29" s="17">
        <v>3710160</v>
      </c>
      <c r="B29" s="12" t="s">
        <v>1</v>
      </c>
      <c r="C29" s="19">
        <v>502600</v>
      </c>
      <c r="D29" s="19">
        <v>151000</v>
      </c>
      <c r="E29" s="19">
        <v>48874.34</v>
      </c>
      <c r="F29" s="19">
        <f t="shared" si="0"/>
        <v>32.367112582781452</v>
      </c>
      <c r="G29" s="33">
        <v>99800</v>
      </c>
      <c r="H29" s="33">
        <v>99800</v>
      </c>
      <c r="I29" s="32">
        <v>0</v>
      </c>
      <c r="J29" s="32">
        <f t="shared" si="1"/>
        <v>0</v>
      </c>
      <c r="K29" s="22">
        <f t="shared" si="3"/>
        <v>602400</v>
      </c>
      <c r="L29" s="22">
        <f t="shared" si="4"/>
        <v>250800</v>
      </c>
      <c r="M29" s="22">
        <f t="shared" si="5"/>
        <v>48874.34</v>
      </c>
      <c r="N29" s="22">
        <f t="shared" si="2"/>
        <v>19.487376395534291</v>
      </c>
      <c r="O29" s="2"/>
      <c r="P29" s="2"/>
      <c r="Q29" s="2"/>
      <c r="R29" s="2"/>
      <c r="S29" s="2"/>
      <c r="T29" s="2"/>
      <c r="U29" s="2"/>
    </row>
    <row r="30" spans="1:21" ht="18" customHeight="1" x14ac:dyDescent="0.35">
      <c r="A30" s="18">
        <v>3718710</v>
      </c>
      <c r="B30" s="13" t="s">
        <v>30</v>
      </c>
      <c r="C30" s="19">
        <v>100000</v>
      </c>
      <c r="D30" s="19">
        <v>50000</v>
      </c>
      <c r="E30" s="31">
        <v>0</v>
      </c>
      <c r="F30" s="31">
        <f t="shared" si="0"/>
        <v>0</v>
      </c>
      <c r="G30" s="32">
        <v>0</v>
      </c>
      <c r="H30" s="32">
        <v>0</v>
      </c>
      <c r="I30" s="32">
        <v>0</v>
      </c>
      <c r="J30" s="32">
        <f t="shared" si="1"/>
        <v>0</v>
      </c>
      <c r="K30" s="22">
        <f t="shared" si="3"/>
        <v>100000</v>
      </c>
      <c r="L30" s="22">
        <f t="shared" si="4"/>
        <v>50000</v>
      </c>
      <c r="M30" s="34">
        <f t="shared" si="5"/>
        <v>0</v>
      </c>
      <c r="N30" s="34">
        <f t="shared" si="2"/>
        <v>0</v>
      </c>
      <c r="O30" s="2"/>
      <c r="P30" s="2"/>
      <c r="Q30" s="2"/>
      <c r="R30" s="2"/>
      <c r="S30" s="2"/>
      <c r="T30" s="2"/>
      <c r="U30" s="2"/>
    </row>
    <row r="31" spans="1:21" ht="18" customHeight="1" x14ac:dyDescent="0.35">
      <c r="A31" s="16">
        <v>119770</v>
      </c>
      <c r="B31" s="13" t="s">
        <v>31</v>
      </c>
      <c r="C31" s="31">
        <v>0</v>
      </c>
      <c r="D31" s="31">
        <v>0</v>
      </c>
      <c r="E31" s="31">
        <v>0</v>
      </c>
      <c r="F31" s="31">
        <f t="shared" si="0"/>
        <v>0</v>
      </c>
      <c r="G31" s="32">
        <v>0</v>
      </c>
      <c r="H31" s="32">
        <v>0</v>
      </c>
      <c r="I31" s="32">
        <v>0</v>
      </c>
      <c r="J31" s="32">
        <f t="shared" si="1"/>
        <v>0</v>
      </c>
      <c r="K31" s="34">
        <f t="shared" si="3"/>
        <v>0</v>
      </c>
      <c r="L31" s="34">
        <f t="shared" si="4"/>
        <v>0</v>
      </c>
      <c r="M31" s="34">
        <f t="shared" si="5"/>
        <v>0</v>
      </c>
      <c r="N31" s="34">
        <f t="shared" si="2"/>
        <v>0</v>
      </c>
      <c r="O31" s="2"/>
      <c r="P31" s="2"/>
      <c r="Q31" s="2"/>
      <c r="R31" s="2"/>
      <c r="S31" s="2"/>
      <c r="T31" s="2"/>
      <c r="U31" s="2"/>
    </row>
    <row r="32" spans="1:21" ht="18" customHeight="1" x14ac:dyDescent="0.35">
      <c r="A32" s="18">
        <v>3719770</v>
      </c>
      <c r="B32" s="13" t="s">
        <v>31</v>
      </c>
      <c r="C32" s="19">
        <v>350000</v>
      </c>
      <c r="D32" s="19">
        <v>120000</v>
      </c>
      <c r="E32" s="31">
        <v>0</v>
      </c>
      <c r="F32" s="31">
        <f t="shared" si="0"/>
        <v>0</v>
      </c>
      <c r="G32" s="32">
        <v>0</v>
      </c>
      <c r="H32" s="32">
        <v>0</v>
      </c>
      <c r="I32" s="32">
        <v>0</v>
      </c>
      <c r="J32" s="32">
        <f t="shared" si="1"/>
        <v>0</v>
      </c>
      <c r="K32" s="22">
        <f t="shared" si="3"/>
        <v>350000</v>
      </c>
      <c r="L32" s="22">
        <f t="shared" si="4"/>
        <v>120000</v>
      </c>
      <c r="M32" s="34">
        <f t="shared" si="5"/>
        <v>0</v>
      </c>
      <c r="N32" s="34">
        <f t="shared" si="2"/>
        <v>0</v>
      </c>
      <c r="O32" s="2"/>
      <c r="P32" s="2"/>
      <c r="Q32" s="2"/>
      <c r="R32" s="2"/>
      <c r="S32" s="2"/>
      <c r="T32" s="2"/>
      <c r="U32" s="2"/>
    </row>
    <row r="33" spans="1:21" ht="19.95" customHeight="1" x14ac:dyDescent="0.35">
      <c r="A33" s="9"/>
      <c r="B33" s="10" t="s">
        <v>32</v>
      </c>
      <c r="C33" s="23">
        <f>SUM(C5:C32)</f>
        <v>104025550</v>
      </c>
      <c r="D33" s="23">
        <f>SUM(D5:D32)</f>
        <v>28993599</v>
      </c>
      <c r="E33" s="23">
        <f>SUM(E5:E32)</f>
        <v>22163866.710000005</v>
      </c>
      <c r="F33" s="23">
        <f>IF(D33=0,0,E33/D33*100)</f>
        <v>76.443999622123499</v>
      </c>
      <c r="G33" s="23">
        <f>SUM(G5:G32)</f>
        <v>1779800</v>
      </c>
      <c r="H33" s="23">
        <f t="shared" ref="H33:I33" si="6">SUM(H5:H32)</f>
        <v>1779800</v>
      </c>
      <c r="I33" s="23">
        <f t="shared" si="6"/>
        <v>11900</v>
      </c>
      <c r="J33" s="23">
        <f t="shared" si="1"/>
        <v>0.66861445106191708</v>
      </c>
      <c r="K33" s="23">
        <f t="shared" si="3"/>
        <v>105805350</v>
      </c>
      <c r="L33" s="23">
        <f t="shared" si="4"/>
        <v>30773399</v>
      </c>
      <c r="M33" s="23">
        <f t="shared" si="5"/>
        <v>22175766.710000005</v>
      </c>
      <c r="N33" s="23">
        <f t="shared" si="2"/>
        <v>72.061479818982633</v>
      </c>
      <c r="O33" s="2"/>
      <c r="P33" s="2"/>
      <c r="Q33" s="2"/>
      <c r="R33" s="2"/>
      <c r="S33" s="2"/>
      <c r="T33" s="2"/>
      <c r="U33" s="2"/>
    </row>
    <row r="34" spans="1:2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</sheetData>
  <mergeCells count="6">
    <mergeCell ref="B1:E1"/>
    <mergeCell ref="C3:F3"/>
    <mergeCell ref="G3:J3"/>
    <mergeCell ref="K3:N3"/>
    <mergeCell ref="A2:N2"/>
    <mergeCell ref="L1:M1"/>
  </mergeCells>
  <pageMargins left="0.25" right="0.25" top="0.75" bottom="0.75" header="0.3" footer="0.3"/>
  <pageSetup paperSize="9" scale="60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Використання І кв.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MAX</cp:lastModifiedBy>
  <cp:lastPrinted>2021-06-23T09:34:47Z</cp:lastPrinted>
  <dcterms:created xsi:type="dcterms:W3CDTF">2021-06-03T13:02:55Z</dcterms:created>
  <dcterms:modified xsi:type="dcterms:W3CDTF">2021-06-23T11:44:33Z</dcterms:modified>
</cp:coreProperties>
</file>