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8960" windowHeight="11328"/>
  </bookViews>
  <sheets>
    <sheet name="Використання І півріччя 2021" sheetId="1" r:id="rId1"/>
  </sheets>
  <calcPr calcId="145621"/>
</workbook>
</file>

<file path=xl/calcChain.xml><?xml version="1.0" encoding="utf-8"?>
<calcChain xmlns="http://schemas.openxmlformats.org/spreadsheetml/2006/main">
  <c r="N9" i="1" l="1"/>
  <c r="M9" i="1"/>
  <c r="J9" i="1"/>
  <c r="N15" i="1" l="1"/>
  <c r="M17" i="1"/>
  <c r="N17" i="1" s="1"/>
  <c r="N34" i="1"/>
  <c r="N27" i="1"/>
  <c r="N26" i="1"/>
  <c r="N25" i="1"/>
  <c r="N22" i="1"/>
  <c r="N21" i="1"/>
  <c r="M34" i="1"/>
  <c r="L34" i="1"/>
  <c r="K34" i="1"/>
  <c r="M27" i="1"/>
  <c r="L27" i="1"/>
  <c r="K27" i="1"/>
  <c r="M26" i="1"/>
  <c r="L26" i="1"/>
  <c r="K26" i="1"/>
  <c r="M25" i="1"/>
  <c r="L25" i="1"/>
  <c r="K25" i="1"/>
  <c r="M22" i="1"/>
  <c r="L22" i="1"/>
  <c r="K22" i="1"/>
  <c r="M21" i="1"/>
  <c r="L21" i="1"/>
  <c r="K21" i="1"/>
  <c r="M15" i="1"/>
  <c r="F34" i="1"/>
  <c r="J17" i="1"/>
  <c r="J15" i="1"/>
  <c r="J22" i="1"/>
  <c r="J21" i="1"/>
  <c r="J34" i="1"/>
  <c r="J26" i="1"/>
  <c r="J25" i="1"/>
  <c r="L17" i="1"/>
  <c r="L15" i="1"/>
  <c r="L9" i="1"/>
  <c r="K17" i="1"/>
  <c r="K15" i="1"/>
  <c r="K9" i="1"/>
  <c r="F27" i="1"/>
  <c r="F26" i="1"/>
  <c r="F25" i="1"/>
  <c r="F22" i="1"/>
  <c r="F21" i="1"/>
  <c r="F17" i="1"/>
  <c r="F15" i="1"/>
  <c r="F9" i="1"/>
  <c r="F5" i="1" l="1"/>
  <c r="J5" i="1"/>
  <c r="K5" i="1"/>
  <c r="L5" i="1"/>
  <c r="M5" i="1"/>
  <c r="N5" i="1" s="1"/>
  <c r="F6" i="1"/>
  <c r="J6" i="1"/>
  <c r="K6" i="1"/>
  <c r="L6" i="1"/>
  <c r="M6" i="1"/>
  <c r="F7" i="1"/>
  <c r="J7" i="1"/>
  <c r="K7" i="1"/>
  <c r="L7" i="1"/>
  <c r="M7" i="1"/>
  <c r="F8" i="1"/>
  <c r="J8" i="1"/>
  <c r="K8" i="1"/>
  <c r="L8" i="1"/>
  <c r="M8" i="1"/>
  <c r="F10" i="1"/>
  <c r="J10" i="1"/>
  <c r="K10" i="1"/>
  <c r="L10" i="1"/>
  <c r="M10" i="1"/>
  <c r="F11" i="1"/>
  <c r="J11" i="1"/>
  <c r="K11" i="1"/>
  <c r="L11" i="1"/>
  <c r="M11" i="1"/>
  <c r="N11" i="1" s="1"/>
  <c r="F12" i="1"/>
  <c r="J12" i="1"/>
  <c r="K12" i="1"/>
  <c r="L12" i="1"/>
  <c r="M12" i="1"/>
  <c r="F13" i="1"/>
  <c r="J13" i="1"/>
  <c r="K13" i="1"/>
  <c r="L13" i="1"/>
  <c r="M13" i="1"/>
  <c r="N13" i="1" s="1"/>
  <c r="F14" i="1"/>
  <c r="J14" i="1"/>
  <c r="K14" i="1"/>
  <c r="L14" i="1"/>
  <c r="M14" i="1"/>
  <c r="F16" i="1"/>
  <c r="J16" i="1"/>
  <c r="K16" i="1"/>
  <c r="L16" i="1"/>
  <c r="M16" i="1"/>
  <c r="F18" i="1"/>
  <c r="J18" i="1"/>
  <c r="K18" i="1"/>
  <c r="L18" i="1"/>
  <c r="M18" i="1"/>
  <c r="F19" i="1"/>
  <c r="J19" i="1"/>
  <c r="K19" i="1"/>
  <c r="L19" i="1"/>
  <c r="M19" i="1"/>
  <c r="F20" i="1"/>
  <c r="J20" i="1"/>
  <c r="K20" i="1"/>
  <c r="L20" i="1"/>
  <c r="M20" i="1"/>
  <c r="F23" i="1"/>
  <c r="J23" i="1"/>
  <c r="K23" i="1"/>
  <c r="L23" i="1"/>
  <c r="M23" i="1"/>
  <c r="F24" i="1"/>
  <c r="J24" i="1"/>
  <c r="K24" i="1"/>
  <c r="L24" i="1"/>
  <c r="M24" i="1"/>
  <c r="F28" i="1"/>
  <c r="J28" i="1"/>
  <c r="K28" i="1"/>
  <c r="L28" i="1"/>
  <c r="M28" i="1"/>
  <c r="F29" i="1"/>
  <c r="J29" i="1"/>
  <c r="K29" i="1"/>
  <c r="L29" i="1"/>
  <c r="M29" i="1"/>
  <c r="F30" i="1"/>
  <c r="J30" i="1"/>
  <c r="K30" i="1"/>
  <c r="L30" i="1"/>
  <c r="M30" i="1"/>
  <c r="F31" i="1"/>
  <c r="J31" i="1"/>
  <c r="K31" i="1"/>
  <c r="L31" i="1"/>
  <c r="M31" i="1"/>
  <c r="F32" i="1"/>
  <c r="J32" i="1"/>
  <c r="K32" i="1"/>
  <c r="L32" i="1"/>
  <c r="M32" i="1"/>
  <c r="F33" i="1"/>
  <c r="J33" i="1"/>
  <c r="K33" i="1"/>
  <c r="L33" i="1"/>
  <c r="M33" i="1"/>
  <c r="F35" i="1"/>
  <c r="J35" i="1"/>
  <c r="K35" i="1"/>
  <c r="L35" i="1"/>
  <c r="M35" i="1"/>
  <c r="F36" i="1"/>
  <c r="J36" i="1"/>
  <c r="K36" i="1"/>
  <c r="L36" i="1"/>
  <c r="M36" i="1"/>
  <c r="F37" i="1"/>
  <c r="J37" i="1"/>
  <c r="K37" i="1"/>
  <c r="L37" i="1"/>
  <c r="M37" i="1"/>
  <c r="F38" i="1"/>
  <c r="J38" i="1"/>
  <c r="K38" i="1"/>
  <c r="L38" i="1"/>
  <c r="M38" i="1"/>
  <c r="F39" i="1"/>
  <c r="J39" i="1"/>
  <c r="K39" i="1"/>
  <c r="L39" i="1"/>
  <c r="M39" i="1"/>
  <c r="C40" i="1"/>
  <c r="D40" i="1"/>
  <c r="E40" i="1"/>
  <c r="G40" i="1"/>
  <c r="H40" i="1"/>
  <c r="I40" i="1"/>
  <c r="J40" i="1" l="1"/>
  <c r="L40" i="1"/>
  <c r="N24" i="1"/>
  <c r="N12" i="1"/>
  <c r="N10" i="1"/>
  <c r="M40" i="1"/>
  <c r="N40" i="1" s="1"/>
  <c r="N31" i="1"/>
  <c r="N39" i="1"/>
  <c r="N37" i="1"/>
  <c r="F40" i="1"/>
  <c r="K40" i="1"/>
  <c r="N35" i="1"/>
  <c r="N32" i="1"/>
  <c r="N29" i="1"/>
  <c r="N23" i="1"/>
  <c r="N19" i="1"/>
  <c r="N16" i="1"/>
  <c r="N8" i="1"/>
  <c r="N6" i="1"/>
  <c r="N7" i="1"/>
  <c r="N38" i="1"/>
  <c r="N36" i="1"/>
  <c r="N33" i="1"/>
  <c r="N30" i="1"/>
  <c r="N28" i="1"/>
  <c r="N20" i="1"/>
  <c r="N18" i="1"/>
  <c r="N14" i="1"/>
</calcChain>
</file>

<file path=xl/sharedStrings.xml><?xml version="1.0" encoding="utf-8"?>
<sst xmlns="http://schemas.openxmlformats.org/spreadsheetml/2006/main" count="55" uniqueCount="45">
  <si>
    <t>Організаційне, інформаційно-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</si>
  <si>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</si>
  <si>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</si>
  <si>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</si>
  <si>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Забезпечення діяльності інклюзивно-ресурсних центрів за рахунок коштів місцевого бюджету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</si>
  <si>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</si>
  <si>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центрами первинної медичної (медико-санітарної) допомоги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</si>
  <si>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</si>
  <si>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</si>
  <si>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Інші заходи у сфері соціального захисту і соціального забезпечення</t>
  </si>
  <si>
    <t>Проведення навчально- тренувальних зборів і змагань з неолімпійських видів спорту</t>
  </si>
  <si>
    <t>Заходи та роботи з мобілізаційної підготовки місцевого значення</t>
  </si>
  <si>
    <t>Централізовані заходи з лікування хворих на цукровий та нецукровий діабет</t>
  </si>
  <si>
    <t xml:space="preserve">Забезпечення діяльності палаців i будинків культури, клубів, центрів дозвілля та iнших клубних закладів </t>
  </si>
  <si>
    <t>Код</t>
  </si>
  <si>
    <t>Надання дошкільної освіти</t>
  </si>
  <si>
    <t>Надання спеціальної освіти мистецькими школами</t>
  </si>
  <si>
    <t>Загальний фонд</t>
  </si>
  <si>
    <t>Спеціальний фонд</t>
  </si>
  <si>
    <t>Разом</t>
  </si>
  <si>
    <t>Показник</t>
  </si>
  <si>
    <t>Скоригований план на рік</t>
  </si>
  <si>
    <t>Скоригований план за звіт. період</t>
  </si>
  <si>
    <t>Профінансовано за звіт. період</t>
  </si>
  <si>
    <t>Інші програми та заходи у сфері освіти</t>
  </si>
  <si>
    <t>Багатопрофільна стаціонарна медична допомога населенню</t>
  </si>
  <si>
    <t>Забезпечення діяльності бібліотек</t>
  </si>
  <si>
    <t>Організація благоустрою населених пунктів</t>
  </si>
  <si>
    <t>Здійснення заходів із землеустрою</t>
  </si>
  <si>
    <t>Забезпечення діяльності місцевої пожежної охорони</t>
  </si>
  <si>
    <t>Резервний фонд місцевого бюджету</t>
  </si>
  <si>
    <t>Інші субвенції з місцевого бюджету</t>
  </si>
  <si>
    <t>Додаток 2</t>
  </si>
  <si>
    <t>% вик.</t>
  </si>
  <si>
    <t xml:space="preserve">% вик. </t>
  </si>
  <si>
    <t>Інформація щодо використання коштів  бюджету Мельнице-Подільської селищної територіальної громади у І півріччі 2021 року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</si>
  <si>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</si>
  <si>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</si>
  <si>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пільг окремим категоріям громадян з оплати послуг зв`язку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</si>
  <si>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</si>
  <si>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</si>
  <si>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</si>
  <si>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Інші видатки на соціальний захист ветеранів війни та праці</t>
  </si>
  <si>
    <t>Утримання та розвиток автомобільних доріг та дорожньої інфраструктури за рахунок коштів місцевого бюджету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</si>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</sst>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15" x14ac:knownFonts="1">
    <font>
      <sz val="10"/>
      <color rgb="FF000000"/>
      <name val="Times New Roman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wrapText="1" shrinkToFit="1"/>
    </xf>
    <xf numFmtId="164" fontId="8" fillId="0" borderId="15" xfId="0" applyNumberFormat="1" applyFont="1" applyFill="1" applyBorder="1" applyAlignment="1">
      <alignment horizontal="center" wrapText="1" shrinkToFit="1"/>
    </xf>
    <xf numFmtId="1" fontId="8" fillId="0" borderId="15" xfId="0" applyNumberFormat="1" applyFont="1" applyFill="1" applyBorder="1" applyAlignment="1">
      <alignment horizontal="center" wrapText="1" shrinkToFit="1"/>
    </xf>
    <xf numFmtId="0" fontId="10" fillId="0" borderId="14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left" wrapText="1"/>
    </xf>
    <xf numFmtId="0" fontId="13" fillId="0" borderId="1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9" fillId="0" borderId="15" xfId="0" applyNumberFormat="1" applyFont="1" applyFill="1" applyBorder="1" applyAlignment="1">
      <alignment horizontal="center" wrapText="1" shrinkToFit="1"/>
    </xf>
    <xf numFmtId="1" fontId="9" fillId="0" borderId="15" xfId="0" applyNumberFormat="1" applyFont="1" applyFill="1" applyBorder="1" applyAlignment="1">
      <alignment horizontal="center" wrapText="1" shrinkToFit="1"/>
    </xf>
    <xf numFmtId="1" fontId="9" fillId="0" borderId="16" xfId="0" applyNumberFormat="1" applyFont="1" applyFill="1" applyBorder="1" applyAlignment="1">
      <alignment horizontal="center" wrapText="1" shrinkToFit="1"/>
    </xf>
    <xf numFmtId="0" fontId="10" fillId="0" borderId="16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/>
    </xf>
    <xf numFmtId="0" fontId="9" fillId="0" borderId="1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2" fontId="14" fillId="0" borderId="12" xfId="0" applyNumberFormat="1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/>
    </xf>
    <xf numFmtId="165" fontId="14" fillId="0" borderId="25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2" fontId="11" fillId="0" borderId="19" xfId="0" applyNumberFormat="1" applyFont="1" applyFill="1" applyBorder="1" applyAlignment="1">
      <alignment horizontal="center" vertical="center"/>
    </xf>
    <xf numFmtId="2" fontId="11" fillId="0" borderId="3" xfId="0" applyNumberFormat="1" applyFont="1" applyFill="1" applyBorder="1" applyAlignment="1">
      <alignment horizontal="center" vertical="center"/>
    </xf>
    <xf numFmtId="165" fontId="11" fillId="0" borderId="26" xfId="0" applyNumberFormat="1" applyFont="1" applyFill="1" applyBorder="1" applyAlignment="1">
      <alignment horizontal="center" vertical="center"/>
    </xf>
    <xf numFmtId="165" fontId="11" fillId="0" borderId="20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2" fontId="11" fillId="0" borderId="2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165" fontId="11" fillId="0" borderId="22" xfId="0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2" fontId="11" fillId="0" borderId="23" xfId="0" applyNumberFormat="1" applyFont="1" applyFill="1" applyBorder="1" applyAlignment="1">
      <alignment horizontal="center" vertical="center"/>
    </xf>
    <xf numFmtId="2" fontId="11" fillId="0" borderId="24" xfId="0" applyNumberFormat="1" applyFont="1" applyFill="1" applyBorder="1" applyAlignment="1">
      <alignment horizontal="center" vertical="center"/>
    </xf>
    <xf numFmtId="165" fontId="11" fillId="0" borderId="28" xfId="0" applyNumberFormat="1" applyFont="1" applyFill="1" applyBorder="1" applyAlignment="1">
      <alignment horizontal="center" vertical="center"/>
    </xf>
    <xf numFmtId="2" fontId="11" fillId="0" borderId="29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165" fontId="11" fillId="0" borderId="3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1"/>
  <sheetViews>
    <sheetView tabSelected="1" view="pageBreakPreview" zoomScale="60" zoomScaleNormal="80" workbookViewId="0">
      <selection activeCell="H47" sqref="H47"/>
    </sheetView>
  </sheetViews>
  <sheetFormatPr defaultRowHeight="13.2" x14ac:dyDescent="0.25"/>
  <cols>
    <col min="1" max="1" width="12.33203125" customWidth="1"/>
    <col min="2" max="2" width="115.77734375" customWidth="1"/>
    <col min="3" max="4" width="16.77734375" customWidth="1"/>
    <col min="5" max="5" width="18.77734375" customWidth="1"/>
    <col min="6" max="6" width="9" customWidth="1"/>
    <col min="7" max="8" width="16.77734375" customWidth="1"/>
    <col min="9" max="9" width="18.6640625" customWidth="1"/>
    <col min="10" max="10" width="9" customWidth="1"/>
    <col min="11" max="12" width="16.77734375" customWidth="1"/>
    <col min="13" max="13" width="18.6640625" customWidth="1"/>
    <col min="14" max="14" width="9" customWidth="1"/>
  </cols>
  <sheetData>
    <row r="1" spans="1:21" ht="18.600000000000001" customHeight="1" x14ac:dyDescent="0.25">
      <c r="A1" s="1"/>
      <c r="B1" s="24"/>
      <c r="C1" s="24"/>
      <c r="D1" s="24"/>
      <c r="E1" s="24"/>
      <c r="F1" s="1"/>
      <c r="G1" s="1"/>
      <c r="H1" s="2"/>
      <c r="I1" s="2"/>
      <c r="J1" s="2"/>
      <c r="K1" s="2"/>
      <c r="L1" s="34" t="s">
        <v>32</v>
      </c>
      <c r="M1" s="34"/>
      <c r="N1" s="2"/>
      <c r="O1" s="2"/>
      <c r="P1" s="2"/>
      <c r="Q1" s="2"/>
      <c r="R1" s="2"/>
      <c r="S1" s="2"/>
      <c r="T1" s="2"/>
      <c r="U1" s="2"/>
    </row>
    <row r="2" spans="1:21" ht="47.4" customHeight="1" thickBot="1" x14ac:dyDescent="0.3">
      <c r="A2" s="33" t="s">
        <v>35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2"/>
      <c r="P2" s="2"/>
      <c r="Q2" s="2"/>
      <c r="R2" s="2"/>
      <c r="S2" s="2"/>
      <c r="T2" s="2"/>
      <c r="U2" s="2"/>
    </row>
    <row r="3" spans="1:21" ht="18" customHeight="1" thickBot="1" x14ac:dyDescent="0.3">
      <c r="A3" s="4"/>
      <c r="B3" s="3"/>
      <c r="C3" s="25" t="s">
        <v>17</v>
      </c>
      <c r="D3" s="26"/>
      <c r="E3" s="26"/>
      <c r="F3" s="26"/>
      <c r="G3" s="27" t="s">
        <v>18</v>
      </c>
      <c r="H3" s="28"/>
      <c r="I3" s="28"/>
      <c r="J3" s="29"/>
      <c r="K3" s="30" t="s">
        <v>19</v>
      </c>
      <c r="L3" s="31"/>
      <c r="M3" s="31"/>
      <c r="N3" s="32"/>
      <c r="O3" s="2"/>
      <c r="P3" s="2"/>
      <c r="Q3" s="2"/>
      <c r="R3" s="2"/>
      <c r="S3" s="2"/>
      <c r="T3" s="2"/>
      <c r="U3" s="2"/>
    </row>
    <row r="4" spans="1:21" ht="81" customHeight="1" thickBot="1" x14ac:dyDescent="0.3">
      <c r="A4" s="5" t="s">
        <v>14</v>
      </c>
      <c r="B4" s="5" t="s">
        <v>20</v>
      </c>
      <c r="C4" s="15" t="s">
        <v>21</v>
      </c>
      <c r="D4" s="16" t="s">
        <v>22</v>
      </c>
      <c r="E4" s="16" t="s">
        <v>23</v>
      </c>
      <c r="F4" s="17" t="s">
        <v>33</v>
      </c>
      <c r="G4" s="15" t="s">
        <v>21</v>
      </c>
      <c r="H4" s="16" t="s">
        <v>22</v>
      </c>
      <c r="I4" s="16" t="s">
        <v>23</v>
      </c>
      <c r="J4" s="18" t="s">
        <v>33</v>
      </c>
      <c r="K4" s="19" t="s">
        <v>21</v>
      </c>
      <c r="L4" s="16" t="s">
        <v>22</v>
      </c>
      <c r="M4" s="16" t="s">
        <v>23</v>
      </c>
      <c r="N4" s="18" t="s">
        <v>34</v>
      </c>
      <c r="O4" s="2"/>
      <c r="P4" s="2"/>
      <c r="Q4" s="2"/>
      <c r="R4" s="2"/>
      <c r="S4" s="2"/>
      <c r="T4" s="2"/>
      <c r="U4" s="2"/>
    </row>
    <row r="5" spans="1:21" ht="36" customHeight="1" x14ac:dyDescent="0.35">
      <c r="A5" s="6">
        <v>110150</v>
      </c>
      <c r="B5" s="9" t="s">
        <v>0</v>
      </c>
      <c r="C5" s="42">
        <v>10035176.220000001</v>
      </c>
      <c r="D5" s="43">
        <v>6128675.2199999997</v>
      </c>
      <c r="E5" s="43">
        <v>3326206.1</v>
      </c>
      <c r="F5" s="44">
        <f t="shared" ref="F5:F39" si="0">IF(D5=0,0,E5/D5*100)</f>
        <v>54.272840060857398</v>
      </c>
      <c r="G5" s="42">
        <v>1654000</v>
      </c>
      <c r="H5" s="43">
        <v>1654000</v>
      </c>
      <c r="I5" s="43">
        <v>11900</v>
      </c>
      <c r="J5" s="45">
        <f t="shared" ref="J5:J40" si="1">IF(H5=0,0,I5/H5*100)</f>
        <v>0.71946795646916573</v>
      </c>
      <c r="K5" s="46">
        <f>C5+G5</f>
        <v>11689176.220000001</v>
      </c>
      <c r="L5" s="43">
        <f>D5+H5</f>
        <v>7782675.2199999997</v>
      </c>
      <c r="M5" s="43">
        <f>E5+I5</f>
        <v>3338106.1</v>
      </c>
      <c r="N5" s="47">
        <f t="shared" ref="N5:N40" si="2">IF(L5=0,0,M5/L5*100)</f>
        <v>42.891499460515838</v>
      </c>
      <c r="O5" s="2"/>
      <c r="P5" s="2"/>
      <c r="Q5" s="2"/>
      <c r="R5" s="2"/>
      <c r="S5" s="2"/>
      <c r="T5" s="2"/>
      <c r="U5" s="2"/>
    </row>
    <row r="6" spans="1:21" ht="18" customHeight="1" x14ac:dyDescent="0.35">
      <c r="A6" s="7">
        <v>111010</v>
      </c>
      <c r="B6" s="10" t="s">
        <v>15</v>
      </c>
      <c r="C6" s="48">
        <v>10713650</v>
      </c>
      <c r="D6" s="49">
        <v>6339500</v>
      </c>
      <c r="E6" s="49">
        <v>5134980.03</v>
      </c>
      <c r="F6" s="50">
        <f t="shared" si="0"/>
        <v>80.999763861503283</v>
      </c>
      <c r="G6" s="48">
        <v>500000</v>
      </c>
      <c r="H6" s="49">
        <v>500000</v>
      </c>
      <c r="I6" s="49">
        <v>0</v>
      </c>
      <c r="J6" s="51">
        <f t="shared" si="1"/>
        <v>0</v>
      </c>
      <c r="K6" s="52">
        <f t="shared" ref="K6:K40" si="3">C6+G6</f>
        <v>11213650</v>
      </c>
      <c r="L6" s="49">
        <f t="shared" ref="L6:L40" si="4">D6+H6</f>
        <v>6839500</v>
      </c>
      <c r="M6" s="49">
        <f t="shared" ref="M6:M40" si="5">E6+I6</f>
        <v>5134980.03</v>
      </c>
      <c r="N6" s="53">
        <f t="shared" si="2"/>
        <v>75.078295635645887</v>
      </c>
      <c r="O6" s="2"/>
      <c r="P6" s="2"/>
      <c r="Q6" s="2"/>
      <c r="R6" s="2"/>
      <c r="S6" s="2"/>
      <c r="T6" s="2"/>
      <c r="U6" s="2"/>
    </row>
    <row r="7" spans="1:21" ht="18" customHeight="1" x14ac:dyDescent="0.35">
      <c r="A7" s="7">
        <v>111021</v>
      </c>
      <c r="B7" s="10" t="s">
        <v>2</v>
      </c>
      <c r="C7" s="48">
        <v>14991513.779999999</v>
      </c>
      <c r="D7" s="49">
        <v>9899223.7799999993</v>
      </c>
      <c r="E7" s="49">
        <v>6398578.4299999997</v>
      </c>
      <c r="F7" s="50">
        <f t="shared" si="0"/>
        <v>64.637173299662493</v>
      </c>
      <c r="G7" s="48">
        <v>589800</v>
      </c>
      <c r="H7" s="49">
        <v>589800</v>
      </c>
      <c r="I7" s="49">
        <v>0</v>
      </c>
      <c r="J7" s="51">
        <f t="shared" si="1"/>
        <v>0</v>
      </c>
      <c r="K7" s="52">
        <f t="shared" si="3"/>
        <v>15581313.779999999</v>
      </c>
      <c r="L7" s="49">
        <f t="shared" si="4"/>
        <v>10489023.779999999</v>
      </c>
      <c r="M7" s="49">
        <f t="shared" si="5"/>
        <v>6398578.4299999997</v>
      </c>
      <c r="N7" s="53">
        <f t="shared" si="2"/>
        <v>61.002611531880802</v>
      </c>
      <c r="O7" s="2"/>
      <c r="P7" s="2"/>
      <c r="Q7" s="2"/>
      <c r="R7" s="2"/>
      <c r="S7" s="2"/>
      <c r="T7" s="2"/>
      <c r="U7" s="2"/>
    </row>
    <row r="8" spans="1:21" ht="18" customHeight="1" x14ac:dyDescent="0.35">
      <c r="A8" s="7">
        <v>111031</v>
      </c>
      <c r="B8" s="10" t="s">
        <v>2</v>
      </c>
      <c r="C8" s="48">
        <v>48632800</v>
      </c>
      <c r="D8" s="49">
        <v>28135200</v>
      </c>
      <c r="E8" s="49">
        <v>27211184.699999999</v>
      </c>
      <c r="F8" s="50">
        <f t="shared" si="0"/>
        <v>96.715803335323727</v>
      </c>
      <c r="G8" s="48">
        <v>0</v>
      </c>
      <c r="H8" s="49">
        <v>0</v>
      </c>
      <c r="I8" s="49">
        <v>0</v>
      </c>
      <c r="J8" s="51">
        <f t="shared" si="1"/>
        <v>0</v>
      </c>
      <c r="K8" s="52">
        <f t="shared" si="3"/>
        <v>48632800</v>
      </c>
      <c r="L8" s="49">
        <f t="shared" si="4"/>
        <v>28135200</v>
      </c>
      <c r="M8" s="49">
        <f t="shared" si="5"/>
        <v>27211184.699999999</v>
      </c>
      <c r="N8" s="53">
        <f t="shared" si="2"/>
        <v>96.715803335323727</v>
      </c>
      <c r="O8" s="2"/>
      <c r="P8" s="2"/>
      <c r="Q8" s="2"/>
      <c r="R8" s="2"/>
      <c r="S8" s="2"/>
      <c r="T8" s="2"/>
      <c r="U8" s="2"/>
    </row>
    <row r="9" spans="1:21" ht="18" customHeight="1" x14ac:dyDescent="0.3">
      <c r="A9" s="7">
        <v>111061</v>
      </c>
      <c r="B9" s="11" t="s">
        <v>2</v>
      </c>
      <c r="C9" s="48">
        <v>200000</v>
      </c>
      <c r="D9" s="49">
        <v>200000</v>
      </c>
      <c r="E9" s="49">
        <v>77700</v>
      </c>
      <c r="F9" s="50">
        <f t="shared" si="0"/>
        <v>38.85</v>
      </c>
      <c r="G9" s="48">
        <v>1677047</v>
      </c>
      <c r="H9" s="49">
        <v>1677047</v>
      </c>
      <c r="I9" s="49">
        <v>0</v>
      </c>
      <c r="J9" s="51">
        <f t="shared" ref="J9" si="6">IF(H9=0,0,I9/H9*100)</f>
        <v>0</v>
      </c>
      <c r="K9" s="52">
        <f t="shared" si="3"/>
        <v>1877047</v>
      </c>
      <c r="L9" s="49">
        <f t="shared" si="4"/>
        <v>1877047</v>
      </c>
      <c r="M9" s="49">
        <f t="shared" ref="M9" si="7">E9+I9</f>
        <v>77700</v>
      </c>
      <c r="N9" s="53">
        <f t="shared" ref="N9" si="8">IF(L9=0,0,M9/L9*100)</f>
        <v>4.1394807908379487</v>
      </c>
      <c r="O9" s="2"/>
      <c r="P9" s="2"/>
      <c r="Q9" s="2"/>
      <c r="R9" s="2"/>
      <c r="S9" s="2"/>
      <c r="T9" s="2"/>
      <c r="U9" s="2"/>
    </row>
    <row r="10" spans="1:21" ht="18" customHeight="1" x14ac:dyDescent="0.35">
      <c r="A10" s="7">
        <v>111070</v>
      </c>
      <c r="B10" s="10" t="s">
        <v>3</v>
      </c>
      <c r="C10" s="48">
        <v>898800</v>
      </c>
      <c r="D10" s="49">
        <v>539300</v>
      </c>
      <c r="E10" s="49">
        <v>463332.3</v>
      </c>
      <c r="F10" s="50">
        <f t="shared" si="0"/>
        <v>85.913647320600774</v>
      </c>
      <c r="G10" s="48">
        <v>0</v>
      </c>
      <c r="H10" s="49">
        <v>0</v>
      </c>
      <c r="I10" s="49">
        <v>0</v>
      </c>
      <c r="J10" s="51">
        <f t="shared" si="1"/>
        <v>0</v>
      </c>
      <c r="K10" s="52">
        <f t="shared" si="3"/>
        <v>898800</v>
      </c>
      <c r="L10" s="49">
        <f t="shared" si="4"/>
        <v>539300</v>
      </c>
      <c r="M10" s="49">
        <f t="shared" si="5"/>
        <v>463332.3</v>
      </c>
      <c r="N10" s="53">
        <f t="shared" si="2"/>
        <v>85.913647320600774</v>
      </c>
      <c r="O10" s="2"/>
      <c r="P10" s="2"/>
      <c r="Q10" s="2"/>
      <c r="R10" s="2"/>
      <c r="S10" s="2"/>
      <c r="T10" s="2"/>
      <c r="U10" s="2"/>
    </row>
    <row r="11" spans="1:21" ht="18" customHeight="1" x14ac:dyDescent="0.35">
      <c r="A11" s="7">
        <v>111080</v>
      </c>
      <c r="B11" s="10" t="s">
        <v>16</v>
      </c>
      <c r="C11" s="48">
        <v>3617000</v>
      </c>
      <c r="D11" s="49">
        <v>2148250</v>
      </c>
      <c r="E11" s="49">
        <v>1891525.96</v>
      </c>
      <c r="F11" s="50">
        <f t="shared" si="0"/>
        <v>88.049619923193291</v>
      </c>
      <c r="G11" s="48">
        <v>180000</v>
      </c>
      <c r="H11" s="49">
        <v>180000</v>
      </c>
      <c r="I11" s="49">
        <v>0</v>
      </c>
      <c r="J11" s="51">
        <f t="shared" si="1"/>
        <v>0</v>
      </c>
      <c r="K11" s="52">
        <f t="shared" si="3"/>
        <v>3797000</v>
      </c>
      <c r="L11" s="49">
        <f t="shared" si="4"/>
        <v>2328250</v>
      </c>
      <c r="M11" s="49">
        <f t="shared" si="5"/>
        <v>1891525.96</v>
      </c>
      <c r="N11" s="53">
        <f t="shared" si="2"/>
        <v>81.242390636744332</v>
      </c>
      <c r="O11" s="2"/>
      <c r="P11" s="2"/>
      <c r="Q11" s="2"/>
      <c r="R11" s="2"/>
      <c r="S11" s="2"/>
      <c r="T11" s="2"/>
      <c r="U11" s="2"/>
    </row>
    <row r="12" spans="1:21" ht="18" customHeight="1" x14ac:dyDescent="0.35">
      <c r="A12" s="7">
        <v>111142</v>
      </c>
      <c r="B12" s="10" t="s">
        <v>24</v>
      </c>
      <c r="C12" s="48">
        <v>100000</v>
      </c>
      <c r="D12" s="49">
        <v>80000</v>
      </c>
      <c r="E12" s="49">
        <v>0</v>
      </c>
      <c r="F12" s="50">
        <f t="shared" si="0"/>
        <v>0</v>
      </c>
      <c r="G12" s="48">
        <v>0</v>
      </c>
      <c r="H12" s="49">
        <v>0</v>
      </c>
      <c r="I12" s="49">
        <v>0</v>
      </c>
      <c r="J12" s="51">
        <f t="shared" si="1"/>
        <v>0</v>
      </c>
      <c r="K12" s="52">
        <f t="shared" si="3"/>
        <v>100000</v>
      </c>
      <c r="L12" s="49">
        <f t="shared" si="4"/>
        <v>80000</v>
      </c>
      <c r="M12" s="49">
        <f t="shared" si="5"/>
        <v>0</v>
      </c>
      <c r="N12" s="53">
        <f t="shared" si="2"/>
        <v>0</v>
      </c>
      <c r="O12" s="2"/>
      <c r="P12" s="2"/>
      <c r="Q12" s="2"/>
      <c r="R12" s="2"/>
      <c r="S12" s="2"/>
      <c r="T12" s="2"/>
      <c r="U12" s="2"/>
    </row>
    <row r="13" spans="1:21" ht="18" customHeight="1" x14ac:dyDescent="0.35">
      <c r="A13" s="7">
        <v>111151</v>
      </c>
      <c r="B13" s="10" t="s">
        <v>4</v>
      </c>
      <c r="C13" s="48">
        <v>10000</v>
      </c>
      <c r="D13" s="49">
        <v>3500</v>
      </c>
      <c r="E13" s="49">
        <v>0</v>
      </c>
      <c r="F13" s="50">
        <f t="shared" si="0"/>
        <v>0</v>
      </c>
      <c r="G13" s="48">
        <v>0</v>
      </c>
      <c r="H13" s="49">
        <v>0</v>
      </c>
      <c r="I13" s="49">
        <v>0</v>
      </c>
      <c r="J13" s="51">
        <f t="shared" si="1"/>
        <v>0</v>
      </c>
      <c r="K13" s="52">
        <f t="shared" si="3"/>
        <v>10000</v>
      </c>
      <c r="L13" s="49">
        <f t="shared" si="4"/>
        <v>3500</v>
      </c>
      <c r="M13" s="49">
        <f t="shared" si="5"/>
        <v>0</v>
      </c>
      <c r="N13" s="53">
        <f t="shared" si="2"/>
        <v>0</v>
      </c>
      <c r="O13" s="2"/>
      <c r="P13" s="2"/>
      <c r="Q13" s="2"/>
      <c r="R13" s="2"/>
      <c r="S13" s="2"/>
      <c r="T13" s="2"/>
      <c r="U13" s="2"/>
    </row>
    <row r="14" spans="1:21" ht="18" customHeight="1" x14ac:dyDescent="0.35">
      <c r="A14" s="7">
        <v>111152</v>
      </c>
      <c r="B14" s="10" t="s">
        <v>4</v>
      </c>
      <c r="C14" s="48">
        <v>1499000</v>
      </c>
      <c r="D14" s="49">
        <v>752500</v>
      </c>
      <c r="E14" s="49">
        <v>508389.92</v>
      </c>
      <c r="F14" s="50">
        <f t="shared" si="0"/>
        <v>67.560122259136207</v>
      </c>
      <c r="G14" s="48">
        <v>0</v>
      </c>
      <c r="H14" s="49">
        <v>0</v>
      </c>
      <c r="I14" s="49">
        <v>0</v>
      </c>
      <c r="J14" s="51">
        <f t="shared" si="1"/>
        <v>0</v>
      </c>
      <c r="K14" s="52">
        <f t="shared" si="3"/>
        <v>1499000</v>
      </c>
      <c r="L14" s="49">
        <f t="shared" si="4"/>
        <v>752500</v>
      </c>
      <c r="M14" s="49">
        <f t="shared" si="5"/>
        <v>508389.92</v>
      </c>
      <c r="N14" s="53">
        <f t="shared" si="2"/>
        <v>67.560122259136207</v>
      </c>
      <c r="O14" s="2"/>
      <c r="P14" s="2"/>
      <c r="Q14" s="2"/>
      <c r="R14" s="2"/>
      <c r="S14" s="2"/>
      <c r="T14" s="2"/>
      <c r="U14" s="2"/>
    </row>
    <row r="15" spans="1:21" ht="54" customHeight="1" x14ac:dyDescent="0.35">
      <c r="A15" s="7">
        <v>111154</v>
      </c>
      <c r="B15" s="12" t="s">
        <v>36</v>
      </c>
      <c r="C15" s="48">
        <v>300000</v>
      </c>
      <c r="D15" s="49">
        <v>300000</v>
      </c>
      <c r="E15" s="49">
        <v>0</v>
      </c>
      <c r="F15" s="50">
        <f t="shared" si="0"/>
        <v>0</v>
      </c>
      <c r="G15" s="48">
        <v>1168627.6200000001</v>
      </c>
      <c r="H15" s="49">
        <v>1168627.6200000001</v>
      </c>
      <c r="I15" s="49">
        <v>0</v>
      </c>
      <c r="J15" s="51">
        <f t="shared" si="1"/>
        <v>0</v>
      </c>
      <c r="K15" s="52">
        <f t="shared" si="3"/>
        <v>1468627.62</v>
      </c>
      <c r="L15" s="49">
        <f t="shared" si="4"/>
        <v>1468627.62</v>
      </c>
      <c r="M15" s="49">
        <f t="shared" si="5"/>
        <v>0</v>
      </c>
      <c r="N15" s="53">
        <f t="shared" si="2"/>
        <v>0</v>
      </c>
      <c r="O15" s="2"/>
      <c r="P15" s="2"/>
      <c r="Q15" s="2"/>
      <c r="R15" s="2"/>
      <c r="S15" s="2"/>
      <c r="T15" s="2"/>
      <c r="U15" s="2"/>
    </row>
    <row r="16" spans="1:21" ht="36" customHeight="1" x14ac:dyDescent="0.35">
      <c r="A16" s="7">
        <v>111200</v>
      </c>
      <c r="B16" s="10" t="s">
        <v>5</v>
      </c>
      <c r="C16" s="48">
        <v>116550</v>
      </c>
      <c r="D16" s="49">
        <v>52350</v>
      </c>
      <c r="E16" s="49">
        <v>0</v>
      </c>
      <c r="F16" s="50">
        <f t="shared" si="0"/>
        <v>0</v>
      </c>
      <c r="G16" s="48">
        <v>0</v>
      </c>
      <c r="H16" s="49">
        <v>0</v>
      </c>
      <c r="I16" s="49">
        <v>0</v>
      </c>
      <c r="J16" s="51">
        <f t="shared" si="1"/>
        <v>0</v>
      </c>
      <c r="K16" s="52">
        <f t="shared" si="3"/>
        <v>116550</v>
      </c>
      <c r="L16" s="49">
        <f t="shared" si="4"/>
        <v>52350</v>
      </c>
      <c r="M16" s="49">
        <f t="shared" si="5"/>
        <v>0</v>
      </c>
      <c r="N16" s="53">
        <f t="shared" si="2"/>
        <v>0</v>
      </c>
      <c r="O16" s="2"/>
      <c r="P16" s="2"/>
      <c r="Q16" s="2"/>
      <c r="R16" s="2"/>
      <c r="S16" s="2"/>
      <c r="T16" s="2"/>
      <c r="U16" s="2"/>
    </row>
    <row r="17" spans="1:21" ht="36" customHeight="1" x14ac:dyDescent="0.3">
      <c r="A17" s="7">
        <v>111210</v>
      </c>
      <c r="B17" s="13" t="s">
        <v>37</v>
      </c>
      <c r="C17" s="48">
        <v>66700</v>
      </c>
      <c r="D17" s="49">
        <v>66700</v>
      </c>
      <c r="E17" s="49">
        <v>0</v>
      </c>
      <c r="F17" s="50">
        <f t="shared" si="0"/>
        <v>0</v>
      </c>
      <c r="G17" s="48">
        <v>26900</v>
      </c>
      <c r="H17" s="49">
        <v>26900</v>
      </c>
      <c r="I17" s="49">
        <v>0</v>
      </c>
      <c r="J17" s="51">
        <f t="shared" si="1"/>
        <v>0</v>
      </c>
      <c r="K17" s="52">
        <f t="shared" si="3"/>
        <v>93600</v>
      </c>
      <c r="L17" s="49">
        <f t="shared" si="4"/>
        <v>93600</v>
      </c>
      <c r="M17" s="49">
        <f t="shared" si="5"/>
        <v>0</v>
      </c>
      <c r="N17" s="53">
        <f t="shared" si="2"/>
        <v>0</v>
      </c>
      <c r="O17" s="2"/>
      <c r="P17" s="2"/>
      <c r="Q17" s="2"/>
      <c r="R17" s="2"/>
      <c r="S17" s="2"/>
      <c r="T17" s="2"/>
      <c r="U17" s="2"/>
    </row>
    <row r="18" spans="1:21" ht="18" customHeight="1" x14ac:dyDescent="0.35">
      <c r="A18" s="7">
        <v>112010</v>
      </c>
      <c r="B18" s="10" t="s">
        <v>25</v>
      </c>
      <c r="C18" s="48">
        <v>800000</v>
      </c>
      <c r="D18" s="49">
        <v>679000</v>
      </c>
      <c r="E18" s="49">
        <v>635000</v>
      </c>
      <c r="F18" s="50">
        <f t="shared" si="0"/>
        <v>93.519882179675989</v>
      </c>
      <c r="G18" s="48">
        <v>0</v>
      </c>
      <c r="H18" s="49">
        <v>0</v>
      </c>
      <c r="I18" s="49">
        <v>0</v>
      </c>
      <c r="J18" s="51">
        <f t="shared" si="1"/>
        <v>0</v>
      </c>
      <c r="K18" s="52">
        <f t="shared" si="3"/>
        <v>800000</v>
      </c>
      <c r="L18" s="49">
        <f t="shared" si="4"/>
        <v>679000</v>
      </c>
      <c r="M18" s="49">
        <f t="shared" si="5"/>
        <v>635000</v>
      </c>
      <c r="N18" s="53">
        <f t="shared" si="2"/>
        <v>93.519882179675989</v>
      </c>
      <c r="O18" s="2"/>
      <c r="P18" s="2"/>
      <c r="Q18" s="2"/>
      <c r="R18" s="2"/>
      <c r="S18" s="2"/>
      <c r="T18" s="2"/>
      <c r="U18" s="2"/>
    </row>
    <row r="19" spans="1:21" ht="36" customHeight="1" x14ac:dyDescent="0.35">
      <c r="A19" s="7">
        <v>112111</v>
      </c>
      <c r="B19" s="10" t="s">
        <v>6</v>
      </c>
      <c r="C19" s="48">
        <v>445000</v>
      </c>
      <c r="D19" s="49">
        <v>390000</v>
      </c>
      <c r="E19" s="49">
        <v>290000</v>
      </c>
      <c r="F19" s="50">
        <f t="shared" si="0"/>
        <v>74.358974358974365</v>
      </c>
      <c r="G19" s="48">
        <v>0</v>
      </c>
      <c r="H19" s="49">
        <v>0</v>
      </c>
      <c r="I19" s="49">
        <v>0</v>
      </c>
      <c r="J19" s="51">
        <f t="shared" si="1"/>
        <v>0</v>
      </c>
      <c r="K19" s="52">
        <f t="shared" si="3"/>
        <v>445000</v>
      </c>
      <c r="L19" s="49">
        <f t="shared" si="4"/>
        <v>390000</v>
      </c>
      <c r="M19" s="49">
        <f t="shared" si="5"/>
        <v>290000</v>
      </c>
      <c r="N19" s="53">
        <f t="shared" si="2"/>
        <v>74.358974358974365</v>
      </c>
      <c r="O19" s="2"/>
      <c r="P19" s="2"/>
      <c r="Q19" s="2"/>
      <c r="R19" s="2"/>
      <c r="S19" s="2"/>
      <c r="T19" s="2"/>
      <c r="U19" s="2"/>
    </row>
    <row r="20" spans="1:21" ht="18" customHeight="1" x14ac:dyDescent="0.35">
      <c r="A20" s="7">
        <v>112144</v>
      </c>
      <c r="B20" s="10" t="s">
        <v>12</v>
      </c>
      <c r="C20" s="48">
        <v>376000</v>
      </c>
      <c r="D20" s="49">
        <v>356000</v>
      </c>
      <c r="E20" s="49">
        <v>316000</v>
      </c>
      <c r="F20" s="50">
        <f t="shared" si="0"/>
        <v>88.764044943820224</v>
      </c>
      <c r="G20" s="48">
        <v>0</v>
      </c>
      <c r="H20" s="49">
        <v>0</v>
      </c>
      <c r="I20" s="49">
        <v>0</v>
      </c>
      <c r="J20" s="51">
        <f t="shared" si="1"/>
        <v>0</v>
      </c>
      <c r="K20" s="52">
        <f t="shared" si="3"/>
        <v>376000</v>
      </c>
      <c r="L20" s="49">
        <f t="shared" si="4"/>
        <v>356000</v>
      </c>
      <c r="M20" s="49">
        <f t="shared" si="5"/>
        <v>316000</v>
      </c>
      <c r="N20" s="53">
        <f t="shared" si="2"/>
        <v>88.764044943820224</v>
      </c>
      <c r="O20" s="2"/>
      <c r="P20" s="2"/>
      <c r="Q20" s="2"/>
      <c r="R20" s="2"/>
      <c r="S20" s="2"/>
      <c r="T20" s="2"/>
      <c r="U20" s="2"/>
    </row>
    <row r="21" spans="1:21" ht="18" customHeight="1" x14ac:dyDescent="0.3">
      <c r="A21" s="7">
        <v>113032</v>
      </c>
      <c r="B21" s="14" t="s">
        <v>38</v>
      </c>
      <c r="C21" s="48">
        <v>2000</v>
      </c>
      <c r="D21" s="49">
        <v>2000</v>
      </c>
      <c r="E21" s="49">
        <v>0</v>
      </c>
      <c r="F21" s="50">
        <f t="shared" si="0"/>
        <v>0</v>
      </c>
      <c r="G21" s="48">
        <v>0</v>
      </c>
      <c r="H21" s="49">
        <v>0</v>
      </c>
      <c r="I21" s="49">
        <v>0</v>
      </c>
      <c r="J21" s="51">
        <f t="shared" si="1"/>
        <v>0</v>
      </c>
      <c r="K21" s="52">
        <f t="shared" si="3"/>
        <v>2000</v>
      </c>
      <c r="L21" s="49">
        <f t="shared" si="4"/>
        <v>2000</v>
      </c>
      <c r="M21" s="49">
        <f t="shared" ref="M21:M22" si="9">E21+I21</f>
        <v>0</v>
      </c>
      <c r="N21" s="53">
        <f t="shared" si="2"/>
        <v>0</v>
      </c>
      <c r="O21" s="2"/>
      <c r="P21" s="2"/>
      <c r="Q21" s="2"/>
      <c r="R21" s="2"/>
      <c r="S21" s="2"/>
      <c r="T21" s="2"/>
      <c r="U21" s="2"/>
    </row>
    <row r="22" spans="1:21" ht="18" customHeight="1" x14ac:dyDescent="0.3">
      <c r="A22" s="7">
        <v>113050</v>
      </c>
      <c r="B22" s="11" t="s">
        <v>39</v>
      </c>
      <c r="C22" s="48">
        <v>10000</v>
      </c>
      <c r="D22" s="49">
        <v>6780</v>
      </c>
      <c r="E22" s="49">
        <v>0</v>
      </c>
      <c r="F22" s="50">
        <f t="shared" si="0"/>
        <v>0</v>
      </c>
      <c r="G22" s="48">
        <v>0</v>
      </c>
      <c r="H22" s="49">
        <v>0</v>
      </c>
      <c r="I22" s="49">
        <v>0</v>
      </c>
      <c r="J22" s="51">
        <f t="shared" si="1"/>
        <v>0</v>
      </c>
      <c r="K22" s="52">
        <f t="shared" si="3"/>
        <v>10000</v>
      </c>
      <c r="L22" s="49">
        <f t="shared" si="4"/>
        <v>6780</v>
      </c>
      <c r="M22" s="49">
        <f t="shared" si="9"/>
        <v>0</v>
      </c>
      <c r="N22" s="53">
        <f t="shared" si="2"/>
        <v>0</v>
      </c>
      <c r="O22" s="2"/>
      <c r="P22" s="2"/>
      <c r="Q22" s="2"/>
      <c r="R22" s="2"/>
      <c r="S22" s="2"/>
      <c r="T22" s="2"/>
      <c r="U22" s="2"/>
    </row>
    <row r="23" spans="1:21" ht="36" customHeight="1" x14ac:dyDescent="0.35">
      <c r="A23" s="7">
        <v>113104</v>
      </c>
      <c r="B23" s="10" t="s">
        <v>7</v>
      </c>
      <c r="C23" s="48">
        <v>5034000</v>
      </c>
      <c r="D23" s="49">
        <v>3159000</v>
      </c>
      <c r="E23" s="49">
        <v>3016104.41</v>
      </c>
      <c r="F23" s="50">
        <f t="shared" si="0"/>
        <v>95.476556188667303</v>
      </c>
      <c r="G23" s="48">
        <v>799900</v>
      </c>
      <c r="H23" s="49">
        <v>799900</v>
      </c>
      <c r="I23" s="49">
        <v>0</v>
      </c>
      <c r="J23" s="51">
        <f t="shared" si="1"/>
        <v>0</v>
      </c>
      <c r="K23" s="52">
        <f t="shared" si="3"/>
        <v>5833900</v>
      </c>
      <c r="L23" s="49">
        <f t="shared" si="4"/>
        <v>3958900</v>
      </c>
      <c r="M23" s="49">
        <f t="shared" si="5"/>
        <v>3016104.41</v>
      </c>
      <c r="N23" s="53">
        <f t="shared" si="2"/>
        <v>76.185415393164774</v>
      </c>
      <c r="O23" s="2"/>
      <c r="P23" s="2"/>
      <c r="Q23" s="2"/>
      <c r="R23" s="2"/>
      <c r="S23" s="2"/>
      <c r="T23" s="2"/>
      <c r="U23" s="2"/>
    </row>
    <row r="24" spans="1:21" ht="36" customHeight="1" x14ac:dyDescent="0.35">
      <c r="A24" s="7">
        <v>113140</v>
      </c>
      <c r="B24" s="10" t="s">
        <v>8</v>
      </c>
      <c r="C24" s="48">
        <v>30000</v>
      </c>
      <c r="D24" s="49">
        <v>30000</v>
      </c>
      <c r="E24" s="49">
        <v>0</v>
      </c>
      <c r="F24" s="50">
        <f t="shared" si="0"/>
        <v>0</v>
      </c>
      <c r="G24" s="48">
        <v>0</v>
      </c>
      <c r="H24" s="49">
        <v>0</v>
      </c>
      <c r="I24" s="49">
        <v>0</v>
      </c>
      <c r="J24" s="51">
        <f t="shared" si="1"/>
        <v>0</v>
      </c>
      <c r="K24" s="52">
        <f t="shared" si="3"/>
        <v>30000</v>
      </c>
      <c r="L24" s="49">
        <f t="shared" si="4"/>
        <v>30000</v>
      </c>
      <c r="M24" s="49">
        <f t="shared" si="5"/>
        <v>0</v>
      </c>
      <c r="N24" s="53">
        <f t="shared" si="2"/>
        <v>0</v>
      </c>
      <c r="O24" s="2"/>
      <c r="P24" s="2"/>
      <c r="Q24" s="2"/>
      <c r="R24" s="2"/>
      <c r="S24" s="2"/>
      <c r="T24" s="2"/>
      <c r="U24" s="2"/>
    </row>
    <row r="25" spans="1:21" ht="36" customHeight="1" x14ac:dyDescent="0.3">
      <c r="A25" s="7">
        <v>113160</v>
      </c>
      <c r="B25" s="13" t="s">
        <v>40</v>
      </c>
      <c r="C25" s="48">
        <v>348000</v>
      </c>
      <c r="D25" s="49">
        <v>348000</v>
      </c>
      <c r="E25" s="49">
        <v>271629.38</v>
      </c>
      <c r="F25" s="50">
        <f t="shared" si="0"/>
        <v>78.054419540229887</v>
      </c>
      <c r="G25" s="48">
        <v>0</v>
      </c>
      <c r="H25" s="49">
        <v>0</v>
      </c>
      <c r="I25" s="49">
        <v>0</v>
      </c>
      <c r="J25" s="51">
        <f t="shared" si="1"/>
        <v>0</v>
      </c>
      <c r="K25" s="52">
        <f t="shared" si="3"/>
        <v>348000</v>
      </c>
      <c r="L25" s="49">
        <f t="shared" si="4"/>
        <v>348000</v>
      </c>
      <c r="M25" s="49">
        <f t="shared" ref="M25:M27" si="10">E25+I25</f>
        <v>271629.38</v>
      </c>
      <c r="N25" s="53">
        <f t="shared" si="2"/>
        <v>78.054419540229887</v>
      </c>
      <c r="O25" s="2"/>
      <c r="P25" s="2"/>
      <c r="Q25" s="2"/>
      <c r="R25" s="2"/>
      <c r="S25" s="2"/>
      <c r="T25" s="2"/>
      <c r="U25" s="2"/>
    </row>
    <row r="26" spans="1:21" ht="36" customHeight="1" x14ac:dyDescent="0.3">
      <c r="A26" s="7">
        <v>113171</v>
      </c>
      <c r="B26" s="13" t="s">
        <v>41</v>
      </c>
      <c r="C26" s="48">
        <v>11172</v>
      </c>
      <c r="D26" s="49">
        <v>4032</v>
      </c>
      <c r="E26" s="49">
        <v>0</v>
      </c>
      <c r="F26" s="50">
        <f t="shared" si="0"/>
        <v>0</v>
      </c>
      <c r="G26" s="48">
        <v>0</v>
      </c>
      <c r="H26" s="49">
        <v>0</v>
      </c>
      <c r="I26" s="49">
        <v>0</v>
      </c>
      <c r="J26" s="51">
        <f t="shared" si="1"/>
        <v>0</v>
      </c>
      <c r="K26" s="52">
        <f t="shared" si="3"/>
        <v>11172</v>
      </c>
      <c r="L26" s="49">
        <f t="shared" si="4"/>
        <v>4032</v>
      </c>
      <c r="M26" s="49">
        <f t="shared" si="10"/>
        <v>0</v>
      </c>
      <c r="N26" s="53">
        <f t="shared" si="2"/>
        <v>0</v>
      </c>
      <c r="O26" s="2"/>
      <c r="P26" s="2"/>
      <c r="Q26" s="2"/>
      <c r="R26" s="2"/>
      <c r="S26" s="2"/>
      <c r="T26" s="2"/>
      <c r="U26" s="2"/>
    </row>
    <row r="27" spans="1:21" ht="18" customHeight="1" x14ac:dyDescent="0.3">
      <c r="A27" s="7">
        <v>113191</v>
      </c>
      <c r="B27" s="11" t="s">
        <v>42</v>
      </c>
      <c r="C27" s="48">
        <v>29088</v>
      </c>
      <c r="D27" s="49">
        <v>14688</v>
      </c>
      <c r="E27" s="49">
        <v>9676.7999999999993</v>
      </c>
      <c r="F27" s="50">
        <f t="shared" si="0"/>
        <v>65.882352941176464</v>
      </c>
      <c r="G27" s="48">
        <v>0</v>
      </c>
      <c r="H27" s="49">
        <v>0</v>
      </c>
      <c r="I27" s="49">
        <v>0</v>
      </c>
      <c r="J27" s="51"/>
      <c r="K27" s="52">
        <f t="shared" si="3"/>
        <v>29088</v>
      </c>
      <c r="L27" s="49">
        <f t="shared" si="4"/>
        <v>14688</v>
      </c>
      <c r="M27" s="49">
        <f t="shared" si="10"/>
        <v>9676.7999999999993</v>
      </c>
      <c r="N27" s="53">
        <f t="shared" si="2"/>
        <v>65.882352941176464</v>
      </c>
      <c r="O27" s="2"/>
      <c r="P27" s="2"/>
      <c r="Q27" s="2"/>
      <c r="R27" s="2"/>
      <c r="S27" s="2"/>
      <c r="T27" s="2"/>
      <c r="U27" s="2"/>
    </row>
    <row r="28" spans="1:21" ht="18" customHeight="1" x14ac:dyDescent="0.35">
      <c r="A28" s="7">
        <v>113242</v>
      </c>
      <c r="B28" s="10" t="s">
        <v>9</v>
      </c>
      <c r="C28" s="48">
        <v>344060</v>
      </c>
      <c r="D28" s="49">
        <v>221660</v>
      </c>
      <c r="E28" s="49">
        <v>115400</v>
      </c>
      <c r="F28" s="50">
        <f t="shared" si="0"/>
        <v>52.061716141838858</v>
      </c>
      <c r="G28" s="48">
        <v>0</v>
      </c>
      <c r="H28" s="49">
        <v>0</v>
      </c>
      <c r="I28" s="49">
        <v>0</v>
      </c>
      <c r="J28" s="51">
        <f t="shared" si="1"/>
        <v>0</v>
      </c>
      <c r="K28" s="52">
        <f t="shared" si="3"/>
        <v>344060</v>
      </c>
      <c r="L28" s="49">
        <f t="shared" si="4"/>
        <v>221660</v>
      </c>
      <c r="M28" s="49">
        <f t="shared" si="5"/>
        <v>115400</v>
      </c>
      <c r="N28" s="53">
        <f t="shared" si="2"/>
        <v>52.061716141838858</v>
      </c>
      <c r="O28" s="2"/>
      <c r="P28" s="2"/>
      <c r="Q28" s="2"/>
      <c r="R28" s="2"/>
      <c r="S28" s="2"/>
      <c r="T28" s="2"/>
      <c r="U28" s="2"/>
    </row>
    <row r="29" spans="1:21" ht="18" customHeight="1" x14ac:dyDescent="0.35">
      <c r="A29" s="7">
        <v>114030</v>
      </c>
      <c r="B29" s="10" t="s">
        <v>26</v>
      </c>
      <c r="C29" s="48">
        <v>974920</v>
      </c>
      <c r="D29" s="49">
        <v>482000</v>
      </c>
      <c r="E29" s="49">
        <v>456734.45</v>
      </c>
      <c r="F29" s="50">
        <f t="shared" si="0"/>
        <v>94.758184647302912</v>
      </c>
      <c r="G29" s="48">
        <v>0</v>
      </c>
      <c r="H29" s="49">
        <v>0</v>
      </c>
      <c r="I29" s="49">
        <v>0</v>
      </c>
      <c r="J29" s="51">
        <f t="shared" si="1"/>
        <v>0</v>
      </c>
      <c r="K29" s="52">
        <f t="shared" si="3"/>
        <v>974920</v>
      </c>
      <c r="L29" s="49">
        <f t="shared" si="4"/>
        <v>482000</v>
      </c>
      <c r="M29" s="49">
        <f t="shared" si="5"/>
        <v>456734.45</v>
      </c>
      <c r="N29" s="53">
        <f t="shared" si="2"/>
        <v>94.758184647302912</v>
      </c>
      <c r="O29" s="2"/>
      <c r="P29" s="2"/>
      <c r="Q29" s="2"/>
      <c r="R29" s="2"/>
      <c r="S29" s="2"/>
      <c r="T29" s="2"/>
      <c r="U29" s="2"/>
    </row>
    <row r="30" spans="1:21" ht="18" customHeight="1" x14ac:dyDescent="0.35">
      <c r="A30" s="7">
        <v>114060</v>
      </c>
      <c r="B30" s="10" t="s">
        <v>13</v>
      </c>
      <c r="C30" s="48">
        <v>2167740</v>
      </c>
      <c r="D30" s="49">
        <v>1105000</v>
      </c>
      <c r="E30" s="49">
        <v>910397.2</v>
      </c>
      <c r="F30" s="50">
        <f t="shared" si="0"/>
        <v>82.388886877828043</v>
      </c>
      <c r="G30" s="48">
        <v>0</v>
      </c>
      <c r="H30" s="49">
        <v>0</v>
      </c>
      <c r="I30" s="49">
        <v>0</v>
      </c>
      <c r="J30" s="51">
        <f t="shared" si="1"/>
        <v>0</v>
      </c>
      <c r="K30" s="52">
        <f t="shared" si="3"/>
        <v>2167740</v>
      </c>
      <c r="L30" s="49">
        <f t="shared" si="4"/>
        <v>1105000</v>
      </c>
      <c r="M30" s="49">
        <f t="shared" si="5"/>
        <v>910397.2</v>
      </c>
      <c r="N30" s="53">
        <f t="shared" si="2"/>
        <v>82.388886877828043</v>
      </c>
      <c r="O30" s="2"/>
      <c r="P30" s="2"/>
      <c r="Q30" s="2"/>
      <c r="R30" s="2"/>
      <c r="S30" s="2"/>
      <c r="T30" s="2"/>
      <c r="U30" s="2"/>
    </row>
    <row r="31" spans="1:21" ht="18" customHeight="1" x14ac:dyDescent="0.35">
      <c r="A31" s="7">
        <v>115012</v>
      </c>
      <c r="B31" s="10" t="s">
        <v>10</v>
      </c>
      <c r="C31" s="48">
        <v>400000</v>
      </c>
      <c r="D31" s="49">
        <v>340000</v>
      </c>
      <c r="E31" s="49">
        <v>130950</v>
      </c>
      <c r="F31" s="50">
        <f t="shared" si="0"/>
        <v>38.514705882352942</v>
      </c>
      <c r="G31" s="48">
        <v>0</v>
      </c>
      <c r="H31" s="49">
        <v>0</v>
      </c>
      <c r="I31" s="49">
        <v>0</v>
      </c>
      <c r="J31" s="51">
        <f t="shared" si="1"/>
        <v>0</v>
      </c>
      <c r="K31" s="52">
        <f t="shared" si="3"/>
        <v>400000</v>
      </c>
      <c r="L31" s="49">
        <f t="shared" si="4"/>
        <v>340000</v>
      </c>
      <c r="M31" s="49">
        <f t="shared" si="5"/>
        <v>130950</v>
      </c>
      <c r="N31" s="53">
        <f t="shared" si="2"/>
        <v>38.514705882352942</v>
      </c>
      <c r="O31" s="2"/>
      <c r="P31" s="2"/>
      <c r="Q31" s="2"/>
      <c r="R31" s="2"/>
      <c r="S31" s="2"/>
      <c r="T31" s="2"/>
      <c r="U31" s="2"/>
    </row>
    <row r="32" spans="1:21" ht="18" customHeight="1" x14ac:dyDescent="0.35">
      <c r="A32" s="7">
        <v>116030</v>
      </c>
      <c r="B32" s="10" t="s">
        <v>27</v>
      </c>
      <c r="C32" s="48">
        <v>2010000</v>
      </c>
      <c r="D32" s="49">
        <v>1215000</v>
      </c>
      <c r="E32" s="49">
        <v>684507.77</v>
      </c>
      <c r="F32" s="50">
        <f t="shared" si="0"/>
        <v>56.338088065843628</v>
      </c>
      <c r="G32" s="48">
        <v>0</v>
      </c>
      <c r="H32" s="49">
        <v>0</v>
      </c>
      <c r="I32" s="49">
        <v>0</v>
      </c>
      <c r="J32" s="51">
        <f t="shared" si="1"/>
        <v>0</v>
      </c>
      <c r="K32" s="52">
        <f t="shared" si="3"/>
        <v>2010000</v>
      </c>
      <c r="L32" s="49">
        <f t="shared" si="4"/>
        <v>1215000</v>
      </c>
      <c r="M32" s="49">
        <f t="shared" si="5"/>
        <v>684507.77</v>
      </c>
      <c r="N32" s="53">
        <f t="shared" si="2"/>
        <v>56.338088065843628</v>
      </c>
      <c r="O32" s="2"/>
      <c r="P32" s="2"/>
      <c r="Q32" s="2"/>
      <c r="R32" s="2"/>
      <c r="S32" s="2"/>
      <c r="T32" s="2"/>
      <c r="U32" s="2"/>
    </row>
    <row r="33" spans="1:21" ht="18" customHeight="1" x14ac:dyDescent="0.35">
      <c r="A33" s="7">
        <v>117130</v>
      </c>
      <c r="B33" s="10" t="s">
        <v>28</v>
      </c>
      <c r="C33" s="48">
        <v>30000</v>
      </c>
      <c r="D33" s="49">
        <v>20000</v>
      </c>
      <c r="E33" s="49">
        <v>4260</v>
      </c>
      <c r="F33" s="50">
        <f t="shared" si="0"/>
        <v>21.3</v>
      </c>
      <c r="G33" s="48">
        <v>0</v>
      </c>
      <c r="H33" s="49">
        <v>0</v>
      </c>
      <c r="I33" s="49">
        <v>0</v>
      </c>
      <c r="J33" s="51">
        <f t="shared" si="1"/>
        <v>0</v>
      </c>
      <c r="K33" s="52">
        <f t="shared" si="3"/>
        <v>30000</v>
      </c>
      <c r="L33" s="49">
        <f t="shared" si="4"/>
        <v>20000</v>
      </c>
      <c r="M33" s="49">
        <f t="shared" si="5"/>
        <v>4260</v>
      </c>
      <c r="N33" s="53">
        <f t="shared" si="2"/>
        <v>21.3</v>
      </c>
      <c r="O33" s="2"/>
      <c r="P33" s="2"/>
      <c r="Q33" s="2"/>
      <c r="R33" s="2"/>
      <c r="S33" s="2"/>
      <c r="T33" s="2"/>
      <c r="U33" s="2"/>
    </row>
    <row r="34" spans="1:21" ht="36" customHeight="1" x14ac:dyDescent="0.35">
      <c r="A34" s="7">
        <v>117461</v>
      </c>
      <c r="B34" s="10" t="s">
        <v>43</v>
      </c>
      <c r="C34" s="48">
        <v>0</v>
      </c>
      <c r="D34" s="49">
        <v>0</v>
      </c>
      <c r="E34" s="49">
        <v>0</v>
      </c>
      <c r="F34" s="50">
        <f t="shared" si="0"/>
        <v>0</v>
      </c>
      <c r="G34" s="48">
        <v>1450000</v>
      </c>
      <c r="H34" s="49">
        <v>1450000</v>
      </c>
      <c r="I34" s="49">
        <v>0</v>
      </c>
      <c r="J34" s="51">
        <f t="shared" si="1"/>
        <v>0</v>
      </c>
      <c r="K34" s="52">
        <f t="shared" si="3"/>
        <v>1450000</v>
      </c>
      <c r="L34" s="49">
        <f t="shared" si="4"/>
        <v>1450000</v>
      </c>
      <c r="M34" s="49">
        <f t="shared" ref="M34" si="11">E34+I34</f>
        <v>0</v>
      </c>
      <c r="N34" s="53">
        <f t="shared" si="2"/>
        <v>0</v>
      </c>
      <c r="O34" s="2"/>
      <c r="P34" s="2"/>
      <c r="Q34" s="2"/>
      <c r="R34" s="2"/>
      <c r="S34" s="2"/>
      <c r="T34" s="2"/>
      <c r="U34" s="2"/>
    </row>
    <row r="35" spans="1:21" ht="18" customHeight="1" x14ac:dyDescent="0.35">
      <c r="A35" s="7">
        <v>118130</v>
      </c>
      <c r="B35" s="10" t="s">
        <v>29</v>
      </c>
      <c r="C35" s="48">
        <v>1298000</v>
      </c>
      <c r="D35" s="49">
        <v>678000</v>
      </c>
      <c r="E35" s="49">
        <v>566534</v>
      </c>
      <c r="F35" s="50">
        <f t="shared" si="0"/>
        <v>83.559587020648962</v>
      </c>
      <c r="G35" s="48">
        <v>0</v>
      </c>
      <c r="H35" s="49">
        <v>0</v>
      </c>
      <c r="I35" s="49">
        <v>0</v>
      </c>
      <c r="J35" s="51">
        <f t="shared" si="1"/>
        <v>0</v>
      </c>
      <c r="K35" s="52">
        <f t="shared" si="3"/>
        <v>1298000</v>
      </c>
      <c r="L35" s="49">
        <f t="shared" si="4"/>
        <v>678000</v>
      </c>
      <c r="M35" s="49">
        <f t="shared" si="5"/>
        <v>566534</v>
      </c>
      <c r="N35" s="53">
        <f t="shared" si="2"/>
        <v>83.559587020648962</v>
      </c>
      <c r="O35" s="2"/>
      <c r="P35" s="2"/>
      <c r="Q35" s="2"/>
      <c r="R35" s="2"/>
      <c r="S35" s="2"/>
      <c r="T35" s="2"/>
      <c r="U35" s="2"/>
    </row>
    <row r="36" spans="1:21" ht="18" customHeight="1" x14ac:dyDescent="0.35">
      <c r="A36" s="20">
        <v>118220</v>
      </c>
      <c r="B36" s="10" t="s">
        <v>11</v>
      </c>
      <c r="C36" s="48">
        <v>50000</v>
      </c>
      <c r="D36" s="49">
        <v>30000</v>
      </c>
      <c r="E36" s="49">
        <v>9850</v>
      </c>
      <c r="F36" s="50">
        <f t="shared" si="0"/>
        <v>32.833333333333329</v>
      </c>
      <c r="G36" s="48">
        <v>0</v>
      </c>
      <c r="H36" s="49">
        <v>0</v>
      </c>
      <c r="I36" s="49">
        <v>0</v>
      </c>
      <c r="J36" s="51">
        <f t="shared" si="1"/>
        <v>0</v>
      </c>
      <c r="K36" s="52">
        <f t="shared" si="3"/>
        <v>50000</v>
      </c>
      <c r="L36" s="49">
        <f t="shared" si="4"/>
        <v>30000</v>
      </c>
      <c r="M36" s="49">
        <f t="shared" si="5"/>
        <v>9850</v>
      </c>
      <c r="N36" s="53">
        <f t="shared" si="2"/>
        <v>32.833333333333329</v>
      </c>
      <c r="O36" s="2"/>
      <c r="P36" s="2"/>
      <c r="Q36" s="2"/>
      <c r="R36" s="2"/>
      <c r="S36" s="2"/>
      <c r="T36" s="2"/>
      <c r="U36" s="2"/>
    </row>
    <row r="37" spans="1:21" ht="36" customHeight="1" x14ac:dyDescent="0.35">
      <c r="A37" s="8">
        <v>3710160</v>
      </c>
      <c r="B37" s="10" t="s">
        <v>1</v>
      </c>
      <c r="C37" s="48">
        <v>502600</v>
      </c>
      <c r="D37" s="49">
        <v>292000</v>
      </c>
      <c r="E37" s="49">
        <v>127869.34</v>
      </c>
      <c r="F37" s="50">
        <f t="shared" si="0"/>
        <v>43.790869863013697</v>
      </c>
      <c r="G37" s="48">
        <v>99800</v>
      </c>
      <c r="H37" s="49">
        <v>99800</v>
      </c>
      <c r="I37" s="49">
        <v>0</v>
      </c>
      <c r="J37" s="51">
        <f t="shared" si="1"/>
        <v>0</v>
      </c>
      <c r="K37" s="52">
        <f t="shared" si="3"/>
        <v>602400</v>
      </c>
      <c r="L37" s="49">
        <f t="shared" si="4"/>
        <v>391800</v>
      </c>
      <c r="M37" s="49">
        <f t="shared" si="5"/>
        <v>127869.34</v>
      </c>
      <c r="N37" s="53">
        <f t="shared" si="2"/>
        <v>32.636380806533943</v>
      </c>
      <c r="O37" s="2"/>
      <c r="P37" s="2"/>
      <c r="Q37" s="2"/>
      <c r="R37" s="2"/>
      <c r="S37" s="2"/>
      <c r="T37" s="2"/>
      <c r="U37" s="2"/>
    </row>
    <row r="38" spans="1:21" ht="18" customHeight="1" x14ac:dyDescent="0.35">
      <c r="A38" s="21">
        <v>3718710</v>
      </c>
      <c r="B38" s="10" t="s">
        <v>30</v>
      </c>
      <c r="C38" s="48">
        <v>100000</v>
      </c>
      <c r="D38" s="49">
        <v>50000</v>
      </c>
      <c r="E38" s="49">
        <v>0</v>
      </c>
      <c r="F38" s="50">
        <f t="shared" si="0"/>
        <v>0</v>
      </c>
      <c r="G38" s="48">
        <v>0</v>
      </c>
      <c r="H38" s="49">
        <v>0</v>
      </c>
      <c r="I38" s="49">
        <v>0</v>
      </c>
      <c r="J38" s="51">
        <f t="shared" si="1"/>
        <v>0</v>
      </c>
      <c r="K38" s="52">
        <f t="shared" si="3"/>
        <v>100000</v>
      </c>
      <c r="L38" s="49">
        <f t="shared" si="4"/>
        <v>50000</v>
      </c>
      <c r="M38" s="49">
        <f t="shared" si="5"/>
        <v>0</v>
      </c>
      <c r="N38" s="53">
        <f t="shared" si="2"/>
        <v>0</v>
      </c>
      <c r="O38" s="2"/>
      <c r="P38" s="2"/>
      <c r="Q38" s="2"/>
      <c r="R38" s="2"/>
      <c r="S38" s="2"/>
      <c r="T38" s="2"/>
      <c r="U38" s="2"/>
    </row>
    <row r="39" spans="1:21" ht="18" customHeight="1" thickBot="1" x14ac:dyDescent="0.4">
      <c r="A39" s="22">
        <v>3719750</v>
      </c>
      <c r="B39" s="23" t="s">
        <v>31</v>
      </c>
      <c r="C39" s="54">
        <v>670000</v>
      </c>
      <c r="D39" s="55">
        <v>670000</v>
      </c>
      <c r="E39" s="55">
        <v>0</v>
      </c>
      <c r="F39" s="56">
        <f t="shared" si="0"/>
        <v>0</v>
      </c>
      <c r="G39" s="57">
        <v>0</v>
      </c>
      <c r="H39" s="58">
        <v>0</v>
      </c>
      <c r="I39" s="58">
        <v>0</v>
      </c>
      <c r="J39" s="59">
        <f t="shared" si="1"/>
        <v>0</v>
      </c>
      <c r="K39" s="60">
        <f t="shared" si="3"/>
        <v>670000</v>
      </c>
      <c r="L39" s="58">
        <f t="shared" si="4"/>
        <v>670000</v>
      </c>
      <c r="M39" s="58">
        <f t="shared" si="5"/>
        <v>0</v>
      </c>
      <c r="N39" s="61">
        <f t="shared" si="2"/>
        <v>0</v>
      </c>
      <c r="O39" s="2"/>
      <c r="P39" s="2"/>
      <c r="Q39" s="2"/>
      <c r="R39" s="2"/>
      <c r="S39" s="2"/>
      <c r="T39" s="2"/>
      <c r="U39" s="2"/>
    </row>
    <row r="40" spans="1:21" ht="45" customHeight="1" thickBot="1" x14ac:dyDescent="0.3">
      <c r="A40" s="35" t="s">
        <v>44</v>
      </c>
      <c r="B40" s="36"/>
      <c r="C40" s="37">
        <f>SUM(C5:C39)</f>
        <v>106813770</v>
      </c>
      <c r="D40" s="38">
        <f>SUM(D5:D39)</f>
        <v>64738359</v>
      </c>
      <c r="E40" s="38">
        <f>SUM(E5:E39)</f>
        <v>52556810.790000007</v>
      </c>
      <c r="F40" s="39">
        <f>IF(D40=0,0,E40/D40*100)</f>
        <v>81.183415214463508</v>
      </c>
      <c r="G40" s="40">
        <f>SUM(G5:G39)</f>
        <v>8146074.6200000001</v>
      </c>
      <c r="H40" s="38">
        <f>SUM(H5:H39)</f>
        <v>8146074.6200000001</v>
      </c>
      <c r="I40" s="38">
        <f>SUM(I5:I39)</f>
        <v>11900</v>
      </c>
      <c r="J40" s="41">
        <f t="shared" si="1"/>
        <v>0.14608262942722711</v>
      </c>
      <c r="K40" s="37">
        <f t="shared" si="3"/>
        <v>114959844.62</v>
      </c>
      <c r="L40" s="38">
        <f t="shared" si="4"/>
        <v>72884433.620000005</v>
      </c>
      <c r="M40" s="38">
        <f t="shared" si="5"/>
        <v>52568710.790000007</v>
      </c>
      <c r="N40" s="41">
        <f t="shared" si="2"/>
        <v>72.126115521565609</v>
      </c>
      <c r="O40" s="2"/>
      <c r="P40" s="2"/>
      <c r="Q40" s="2"/>
      <c r="R40" s="2"/>
      <c r="S40" s="2"/>
      <c r="T40" s="2"/>
      <c r="U40" s="2"/>
    </row>
    <row r="41" spans="1:2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</sheetData>
  <mergeCells count="7">
    <mergeCell ref="A40:B40"/>
    <mergeCell ref="B1:E1"/>
    <mergeCell ref="C3:F3"/>
    <mergeCell ref="G3:J3"/>
    <mergeCell ref="K3:N3"/>
    <mergeCell ref="A2:N2"/>
    <mergeCell ref="L1:M1"/>
  </mergeCells>
  <pageMargins left="0.62992125984251968" right="0.23622047244094491" top="0.35433070866141736" bottom="0.74803149606299213" header="0.31496062992125984" footer="0.31496062992125984"/>
  <pageSetup paperSize="9" scale="48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Використання І півріччя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cp:lastPrinted>2021-09-10T07:25:52Z</cp:lastPrinted>
  <dcterms:created xsi:type="dcterms:W3CDTF">2021-06-03T13:02:55Z</dcterms:created>
  <dcterms:modified xsi:type="dcterms:W3CDTF">2021-09-10T07:26:36Z</dcterms:modified>
</cp:coreProperties>
</file>