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70" yWindow="870" windowWidth="20730" windowHeight="8730"/>
  </bookViews>
  <sheets>
    <sheet name="надходження 2020" sheetId="1" r:id="rId1"/>
  </sheets>
  <definedNames>
    <definedName name="_xlnm.Print_Titles" localSheetId="0">'надходження 2020'!$A:$C</definedName>
    <definedName name="_xlnm.Print_Area" localSheetId="0">'надходження 2020'!$A$1:$O$57</definedName>
  </definedNames>
  <calcPr calcId="145621"/>
</workbook>
</file>

<file path=xl/calcChain.xml><?xml version="1.0" encoding="utf-8"?>
<calcChain xmlns="http://schemas.openxmlformats.org/spreadsheetml/2006/main">
  <c r="J57" i="1" l="1"/>
  <c r="I57" i="1"/>
  <c r="H57" i="1"/>
  <c r="O31" i="1" l="1"/>
  <c r="N55" i="1"/>
  <c r="M55" i="1"/>
  <c r="L55" i="1"/>
  <c r="N54" i="1"/>
  <c r="M54" i="1"/>
  <c r="L54" i="1"/>
  <c r="N53" i="1"/>
  <c r="M53" i="1"/>
  <c r="L53" i="1"/>
  <c r="N52" i="1"/>
  <c r="M52" i="1"/>
  <c r="L52" i="1"/>
  <c r="N51" i="1"/>
  <c r="M51" i="1"/>
  <c r="L51" i="1"/>
  <c r="N50" i="1"/>
  <c r="M50" i="1"/>
  <c r="L50" i="1"/>
  <c r="N49" i="1"/>
  <c r="M49" i="1"/>
  <c r="L49" i="1"/>
  <c r="N48" i="1"/>
  <c r="M48" i="1"/>
  <c r="L48" i="1"/>
  <c r="N47" i="1"/>
  <c r="M47" i="1"/>
  <c r="L47" i="1"/>
  <c r="N46" i="1"/>
  <c r="M46" i="1"/>
  <c r="L46" i="1"/>
  <c r="N45" i="1"/>
  <c r="M45" i="1"/>
  <c r="L45" i="1"/>
  <c r="N44" i="1"/>
  <c r="M44" i="1"/>
  <c r="L44" i="1"/>
  <c r="N43" i="1"/>
  <c r="M43" i="1"/>
  <c r="L43" i="1"/>
  <c r="N42" i="1"/>
  <c r="M42" i="1"/>
  <c r="O42" i="1" s="1"/>
  <c r="L42" i="1"/>
  <c r="N41" i="1"/>
  <c r="M41" i="1"/>
  <c r="L41" i="1"/>
  <c r="N40" i="1"/>
  <c r="M40" i="1"/>
  <c r="O40" i="1" s="1"/>
  <c r="L40" i="1"/>
  <c r="N39" i="1"/>
  <c r="M39" i="1"/>
  <c r="L39" i="1"/>
  <c r="N38" i="1"/>
  <c r="M38" i="1"/>
  <c r="O38" i="1" s="1"/>
  <c r="L38" i="1"/>
  <c r="N37" i="1"/>
  <c r="M37" i="1"/>
  <c r="L37" i="1"/>
  <c r="N36" i="1"/>
  <c r="M36" i="1"/>
  <c r="O36" i="1" s="1"/>
  <c r="L36" i="1"/>
  <c r="N35" i="1"/>
  <c r="M35" i="1"/>
  <c r="L35" i="1"/>
  <c r="N34" i="1"/>
  <c r="M34" i="1"/>
  <c r="L34" i="1"/>
  <c r="N33" i="1"/>
  <c r="M33" i="1"/>
  <c r="L33" i="1"/>
  <c r="N32" i="1"/>
  <c r="M32" i="1"/>
  <c r="L32" i="1"/>
  <c r="N31" i="1"/>
  <c r="M31" i="1"/>
  <c r="L31" i="1"/>
  <c r="N30" i="1"/>
  <c r="M30" i="1"/>
  <c r="L30" i="1"/>
  <c r="N29" i="1"/>
  <c r="M29" i="1"/>
  <c r="L29" i="1"/>
  <c r="N28" i="1"/>
  <c r="M28" i="1"/>
  <c r="L28" i="1"/>
  <c r="N27" i="1"/>
  <c r="M27" i="1"/>
  <c r="L27" i="1"/>
  <c r="N26" i="1"/>
  <c r="M26" i="1"/>
  <c r="O26" i="1" s="1"/>
  <c r="L26" i="1"/>
  <c r="O27" i="1"/>
  <c r="O43" i="1"/>
  <c r="O41" i="1"/>
  <c r="O39" i="1"/>
  <c r="O37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F56" i="1"/>
  <c r="F57" i="1" s="1"/>
  <c r="E56" i="1"/>
  <c r="E57" i="1" s="1"/>
  <c r="D56" i="1"/>
  <c r="D57" i="1" s="1"/>
  <c r="O28" i="1"/>
  <c r="O29" i="1"/>
  <c r="L10" i="1"/>
  <c r="M10" i="1"/>
  <c r="N10" i="1"/>
  <c r="O10" i="1"/>
  <c r="L11" i="1"/>
  <c r="M11" i="1"/>
  <c r="N11" i="1"/>
  <c r="O11" i="1" l="1"/>
  <c r="G56" i="1" l="1"/>
  <c r="K56" i="1"/>
  <c r="L56" i="1"/>
  <c r="M56" i="1"/>
  <c r="N56" i="1"/>
  <c r="O56" i="1" l="1"/>
  <c r="N57" i="1"/>
  <c r="M57" i="1"/>
  <c r="L57" i="1"/>
  <c r="N25" i="1"/>
  <c r="M25" i="1"/>
  <c r="L25" i="1"/>
  <c r="N24" i="1"/>
  <c r="M24" i="1"/>
  <c r="L24" i="1"/>
  <c r="N23" i="1"/>
  <c r="M23" i="1"/>
  <c r="L23" i="1"/>
  <c r="N22" i="1"/>
  <c r="M22" i="1"/>
  <c r="L22" i="1"/>
  <c r="N21" i="1"/>
  <c r="M21" i="1"/>
  <c r="L21" i="1"/>
  <c r="N20" i="1"/>
  <c r="M20" i="1"/>
  <c r="L20" i="1"/>
  <c r="N19" i="1"/>
  <c r="M19" i="1"/>
  <c r="L19" i="1"/>
  <c r="N18" i="1"/>
  <c r="M18" i="1"/>
  <c r="L18" i="1"/>
  <c r="N17" i="1"/>
  <c r="M17" i="1"/>
  <c r="L17" i="1"/>
  <c r="N16" i="1"/>
  <c r="M16" i="1"/>
  <c r="L16" i="1"/>
  <c r="N15" i="1"/>
  <c r="M15" i="1"/>
  <c r="L15" i="1"/>
  <c r="N14" i="1"/>
  <c r="M14" i="1"/>
  <c r="L14" i="1"/>
  <c r="N13" i="1"/>
  <c r="M13" i="1"/>
  <c r="L13" i="1"/>
  <c r="N12" i="1"/>
  <c r="M12" i="1"/>
  <c r="L12" i="1"/>
  <c r="N9" i="1"/>
  <c r="M9" i="1"/>
  <c r="L9" i="1"/>
  <c r="N8" i="1"/>
  <c r="M8" i="1"/>
  <c r="O8" i="1" s="1"/>
  <c r="L8" i="1"/>
  <c r="N7" i="1"/>
  <c r="M7" i="1"/>
  <c r="L7" i="1"/>
  <c r="N6" i="1"/>
  <c r="M6" i="1"/>
  <c r="L6" i="1"/>
  <c r="N5" i="1"/>
  <c r="M5" i="1"/>
  <c r="L5" i="1"/>
  <c r="K57" i="1"/>
  <c r="O32" i="1" l="1"/>
  <c r="O34" i="1"/>
  <c r="O14" i="1"/>
  <c r="O16" i="1"/>
  <c r="O13" i="1"/>
  <c r="O12" i="1"/>
  <c r="O17" i="1"/>
  <c r="O30" i="1"/>
  <c r="O5" i="1"/>
  <c r="O7" i="1"/>
  <c r="O18" i="1"/>
  <c r="O20" i="1"/>
  <c r="O22" i="1"/>
  <c r="O23" i="1"/>
  <c r="O25" i="1"/>
  <c r="O44" i="1"/>
  <c r="O46" i="1"/>
  <c r="O47" i="1"/>
  <c r="O48" i="1"/>
  <c r="O50" i="1"/>
  <c r="O52" i="1"/>
  <c r="O54" i="1"/>
  <c r="O57" i="1"/>
  <c r="O6" i="1"/>
  <c r="O9" i="1"/>
  <c r="O15" i="1"/>
  <c r="O19" i="1"/>
  <c r="O21" i="1"/>
  <c r="O24" i="1"/>
  <c r="O33" i="1"/>
  <c r="O35" i="1"/>
  <c r="O45" i="1"/>
  <c r="O49" i="1"/>
  <c r="O51" i="1"/>
  <c r="O53" i="1"/>
  <c r="O55" i="1"/>
  <c r="G5" i="1"/>
  <c r="G57" i="1"/>
</calcChain>
</file>

<file path=xl/sharedStrings.xml><?xml version="1.0" encoding="utf-8"?>
<sst xmlns="http://schemas.openxmlformats.org/spreadsheetml/2006/main" count="73" uniqueCount="65">
  <si>
    <t>ККД</t>
  </si>
  <si>
    <t xml:space="preserve"> Уточн. план на рік</t>
  </si>
  <si>
    <t>Факт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</si>
  <si>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</si>
  <si>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</si>
  <si>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</si>
  <si>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та фінансових установ комунальної власності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</si>
  <si>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</si>
  <si>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</si>
  <si>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</si>
  <si>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</si>
  <si>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</si>
  <si>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</si>
  <si>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</si>
  <si>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</si>
  <si>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</si>
  <si>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</si>
  <si>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</si>
  <si>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</si>
  <si>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</si>
  <si>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</si>
  <si>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</si>
  <si>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</si>
  <si>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</si>
  <si>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Плата за надання інших адміністративних послуг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</si>
  <si>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</si>
  <si>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Базова дотація </t>
  </si>
  <si>
    <t>Освітня субвенція з державного бюджету місцевим бюджетам 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</si>
  <si>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</si>
  <si>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</si>
  <si>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</si>
  <si>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</si>
  <si>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</si>
  <si>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</si>
  <si>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</si>
  <si>
    <t xml:space="preserve">Інформація про надходження до загального фонду бюджету                                   Мельнице-Подільської селищної територіальної громади                                                     у І кварталі 2021 року  </t>
  </si>
  <si>
    <t xml:space="preserve"> Уточ.пл. на період</t>
  </si>
  <si>
    <t>Доходи </t>
  </si>
  <si>
    <t>Загальний фонд</t>
  </si>
  <si>
    <t>Спеціальний фонд</t>
  </si>
  <si>
    <t>Разом</t>
  </si>
  <si>
    <t xml:space="preserve">Інформація про надходження до бюджету Мельнице-Подільської селищної територіальної громади за 2020 рік  </t>
  </si>
  <si>
    <t>Рентна плата за користування надрами для видобування корисних копалин загальнодержавного значення </t>
  </si>
  <si>
    <t>Рентна плата за користування надрами для видобування корисних копалин місцевого значення </t>
  </si>
  <si>
    <t>Транспортний податок з юридичних осіб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</si>
  <si>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</si>
  <si>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</si>
  <si>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</si>
  <si>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Медична субвенція з державного бюджету місцевим бюджетам 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</si>
  <si>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</si>
  <si>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</si>
  <si>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</si>
  <si>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початок бюджетного періоду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</si>
  <si>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</si>
  <si>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</si>
  <si>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Надходження коштів від відшкодування втрат сільськогосподарського і лісогосподарського виробництва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</si>
  <si>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</si>
  <si>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</si>
  <si>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</si>
  <si>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Благодійні внески, гранти та дарунки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</si>
  <si>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</si>
  <si>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</si>
  <si>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</si>
  <si>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Додаток 1</t>
  </si>
  <si>
    <t>% вик.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</si>
</sst>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0" xfId="0" applyBorder="1"/>
    <xf numFmtId="0" fontId="0" fillId="2" borderId="0" xfId="0" applyFill="1"/>
    <xf numFmtId="0" fontId="0" fillId="0" borderId="8" xfId="0" applyBorder="1"/>
    <xf numFmtId="0" fontId="4" fillId="5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0" fontId="5" fillId="0" borderId="0" xfId="0" applyFont="1" applyBorder="1"/>
    <xf numFmtId="0" fontId="6" fillId="0" borderId="1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left" wrapText="1"/>
    </xf>
    <xf numFmtId="164" fontId="6" fillId="2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6" fillId="5" borderId="4" xfId="0" applyFont="1" applyFill="1" applyBorder="1" applyAlignment="1">
      <alignment horizontal="right"/>
    </xf>
    <xf numFmtId="0" fontId="6" fillId="5" borderId="1" xfId="0" applyFont="1" applyFill="1" applyBorder="1" applyAlignment="1">
      <alignment horizontal="right"/>
    </xf>
    <xf numFmtId="164" fontId="6" fillId="5" borderId="1" xfId="0" applyNumberFormat="1" applyFont="1" applyFill="1" applyBorder="1" applyAlignment="1">
      <alignment horizontal="right"/>
    </xf>
    <xf numFmtId="0" fontId="6" fillId="4" borderId="1" xfId="0" applyFont="1" applyFill="1" applyBorder="1" applyAlignment="1">
      <alignment horizontal="right"/>
    </xf>
    <xf numFmtId="164" fontId="6" fillId="4" borderId="1" xfId="0" applyNumberFormat="1" applyFont="1" applyFill="1" applyBorder="1" applyAlignment="1">
      <alignment horizontal="right"/>
    </xf>
    <xf numFmtId="0" fontId="6" fillId="3" borderId="1" xfId="0" applyFont="1" applyFill="1" applyBorder="1" applyAlignment="1">
      <alignment horizontal="right" wrapText="1"/>
    </xf>
    <xf numFmtId="164" fontId="6" fillId="3" borderId="1" xfId="0" applyNumberFormat="1" applyFont="1" applyFill="1" applyBorder="1" applyAlignment="1">
      <alignment horizontal="right"/>
    </xf>
    <xf numFmtId="0" fontId="6" fillId="5" borderId="7" xfId="0" applyFont="1" applyFill="1" applyBorder="1" applyAlignment="1">
      <alignment horizontal="right"/>
    </xf>
    <xf numFmtId="0" fontId="7" fillId="4" borderId="1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right" vertical="center" wrapText="1"/>
    </xf>
    <xf numFmtId="2" fontId="6" fillId="2" borderId="1" xfId="0" applyNumberFormat="1" applyFont="1" applyFill="1" applyBorder="1" applyAlignment="1">
      <alignment horizontal="right" vertical="center" wrapText="1"/>
    </xf>
    <xf numFmtId="164" fontId="7" fillId="4" borderId="1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 wrapText="1"/>
    </xf>
    <xf numFmtId="164" fontId="6" fillId="5" borderId="7" xfId="0" applyNumberFormat="1" applyFont="1" applyFill="1" applyBorder="1" applyAlignment="1">
      <alignment horizontal="right"/>
    </xf>
    <xf numFmtId="0" fontId="6" fillId="0" borderId="0" xfId="0" applyFont="1" applyAlignment="1">
      <alignment horizontal="right"/>
    </xf>
    <xf numFmtId="0" fontId="6" fillId="2" borderId="1" xfId="0" applyFont="1" applyFill="1" applyBorder="1" applyAlignment="1"/>
    <xf numFmtId="0" fontId="5" fillId="2" borderId="1" xfId="0" applyFont="1" applyFill="1" applyBorder="1" applyAlignment="1"/>
    <xf numFmtId="0" fontId="4" fillId="5" borderId="2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/>
    <xf numFmtId="0" fontId="6" fillId="2" borderId="6" xfId="0" applyFont="1" applyFill="1" applyBorder="1" applyAlignment="1"/>
    <xf numFmtId="0" fontId="6" fillId="2" borderId="3" xfId="0" applyFont="1" applyFill="1" applyBorder="1" applyAlignment="1"/>
    <xf numFmtId="0" fontId="3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tabSelected="1" view="pageBreakPreview" zoomScale="60" zoomScaleNormal="8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I12" sqref="I12"/>
    </sheetView>
  </sheetViews>
  <sheetFormatPr defaultRowHeight="12.75" x14ac:dyDescent="0.2"/>
  <cols>
    <col min="1" max="1" width="0.140625" customWidth="1"/>
    <col min="2" max="2" width="12.140625" customWidth="1"/>
    <col min="3" max="3" width="124.85546875" customWidth="1"/>
    <col min="4" max="6" width="11.7109375" customWidth="1"/>
    <col min="7" max="7" width="11.5703125" customWidth="1"/>
    <col min="8" max="10" width="11.7109375" customWidth="1"/>
    <col min="11" max="11" width="13" customWidth="1"/>
    <col min="12" max="13" width="11.7109375" customWidth="1"/>
    <col min="14" max="14" width="18.85546875" customWidth="1"/>
    <col min="15" max="15" width="11.7109375" customWidth="1"/>
  </cols>
  <sheetData>
    <row r="1" spans="1:15" ht="18.75" x14ac:dyDescent="0.3">
      <c r="A1" s="1"/>
      <c r="B1" s="1"/>
      <c r="C1" s="1"/>
      <c r="D1" s="1"/>
      <c r="E1" s="1"/>
      <c r="F1" s="1"/>
      <c r="G1" s="1"/>
      <c r="M1" s="35" t="s">
        <v>63</v>
      </c>
      <c r="N1" s="35"/>
    </row>
    <row r="2" spans="1:15" ht="46.15" customHeight="1" x14ac:dyDescent="0.2">
      <c r="A2" s="2" t="s">
        <v>35</v>
      </c>
      <c r="B2" s="6"/>
      <c r="C2" s="47" t="s">
        <v>41</v>
      </c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"/>
    </row>
    <row r="3" spans="1:15" ht="19.899999999999999" customHeight="1" x14ac:dyDescent="0.2">
      <c r="A3" s="3"/>
      <c r="B3" s="51" t="s">
        <v>0</v>
      </c>
      <c r="C3" s="51" t="s">
        <v>37</v>
      </c>
      <c r="D3" s="38" t="s">
        <v>38</v>
      </c>
      <c r="E3" s="39"/>
      <c r="F3" s="39"/>
      <c r="G3" s="40"/>
      <c r="H3" s="41" t="s">
        <v>39</v>
      </c>
      <c r="I3" s="42"/>
      <c r="J3" s="42"/>
      <c r="K3" s="43"/>
      <c r="L3" s="48" t="s">
        <v>40</v>
      </c>
      <c r="M3" s="49"/>
      <c r="N3" s="49"/>
      <c r="O3" s="50"/>
    </row>
    <row r="4" spans="1:15" ht="54" customHeight="1" x14ac:dyDescent="0.2">
      <c r="A4" s="3"/>
      <c r="B4" s="52"/>
      <c r="C4" s="52"/>
      <c r="D4" s="8" t="s">
        <v>1</v>
      </c>
      <c r="E4" s="8" t="s">
        <v>36</v>
      </c>
      <c r="F4" s="8" t="s">
        <v>2</v>
      </c>
      <c r="G4" s="8" t="s">
        <v>64</v>
      </c>
      <c r="H4" s="9" t="s">
        <v>1</v>
      </c>
      <c r="I4" s="9" t="s">
        <v>36</v>
      </c>
      <c r="J4" s="9" t="s">
        <v>2</v>
      </c>
      <c r="K4" s="9" t="s">
        <v>64</v>
      </c>
      <c r="L4" s="10" t="s">
        <v>1</v>
      </c>
      <c r="M4" s="10" t="s">
        <v>36</v>
      </c>
      <c r="N4" s="10" t="s">
        <v>2</v>
      </c>
      <c r="O4" s="10" t="s">
        <v>64</v>
      </c>
    </row>
    <row r="5" spans="1:15" ht="37.5" x14ac:dyDescent="0.3">
      <c r="A5" s="11"/>
      <c r="B5" s="12">
        <v>11010100</v>
      </c>
      <c r="C5" s="13" t="s">
        <v>3</v>
      </c>
      <c r="D5" s="20">
        <v>8742700</v>
      </c>
      <c r="E5" s="21">
        <v>8742700</v>
      </c>
      <c r="F5" s="21">
        <v>9686987.6400000006</v>
      </c>
      <c r="G5" s="22">
        <f t="shared" ref="G5:G55" si="0">IF(E5=0,0,F5/E5*100)</f>
        <v>110.80086975419493</v>
      </c>
      <c r="H5" s="24">
        <v>0</v>
      </c>
      <c r="I5" s="24">
        <v>0</v>
      </c>
      <c r="J5" s="24">
        <v>0</v>
      </c>
      <c r="K5" s="24">
        <f>IF(I5=0,0,J5/I5*100)</f>
        <v>0</v>
      </c>
      <c r="L5" s="25">
        <f t="shared" ref="L5:L25" si="1">D5+H5</f>
        <v>8742700</v>
      </c>
      <c r="M5" s="25">
        <f t="shared" ref="M5:M25" si="2">E5+I5</f>
        <v>8742700</v>
      </c>
      <c r="N5" s="25">
        <f t="shared" ref="N5:N25" si="3">F5+J5</f>
        <v>9686987.6400000006</v>
      </c>
      <c r="O5" s="26">
        <f t="shared" ref="O5:O47" si="4">IF(M5=0,0,N5/M5*100)</f>
        <v>110.80086975419493</v>
      </c>
    </row>
    <row r="6" spans="1:15" ht="37.5" x14ac:dyDescent="0.3">
      <c r="A6" s="11"/>
      <c r="B6" s="12">
        <v>11010400</v>
      </c>
      <c r="C6" s="13" t="s">
        <v>4</v>
      </c>
      <c r="D6" s="21">
        <v>2680000</v>
      </c>
      <c r="E6" s="21">
        <v>2680000</v>
      </c>
      <c r="F6" s="21">
        <v>2751334.41</v>
      </c>
      <c r="G6" s="22">
        <f t="shared" si="0"/>
        <v>102.66173171641793</v>
      </c>
      <c r="H6" s="24">
        <v>0</v>
      </c>
      <c r="I6" s="24">
        <v>0</v>
      </c>
      <c r="J6" s="24">
        <v>0</v>
      </c>
      <c r="K6" s="24">
        <f t="shared" ref="K6:K55" si="5">IF(I6=0,0,J6/I6*100)</f>
        <v>0</v>
      </c>
      <c r="L6" s="25">
        <f t="shared" si="1"/>
        <v>2680000</v>
      </c>
      <c r="M6" s="25">
        <f t="shared" si="2"/>
        <v>2680000</v>
      </c>
      <c r="N6" s="25">
        <f t="shared" si="3"/>
        <v>2751334.41</v>
      </c>
      <c r="O6" s="26">
        <f t="shared" si="4"/>
        <v>102.66173171641793</v>
      </c>
    </row>
    <row r="7" spans="1:15" ht="16.149999999999999" customHeight="1" x14ac:dyDescent="0.3">
      <c r="A7" s="11"/>
      <c r="B7" s="12">
        <v>11010500</v>
      </c>
      <c r="C7" s="13" t="s">
        <v>5</v>
      </c>
      <c r="D7" s="21">
        <v>160000</v>
      </c>
      <c r="E7" s="21">
        <v>160000</v>
      </c>
      <c r="F7" s="21">
        <v>98356.51</v>
      </c>
      <c r="G7" s="22">
        <f t="shared" si="0"/>
        <v>61.472818749999988</v>
      </c>
      <c r="H7" s="24">
        <v>0</v>
      </c>
      <c r="I7" s="24">
        <v>0</v>
      </c>
      <c r="J7" s="24">
        <v>0</v>
      </c>
      <c r="K7" s="24">
        <f t="shared" si="5"/>
        <v>0</v>
      </c>
      <c r="L7" s="25">
        <f t="shared" si="1"/>
        <v>160000</v>
      </c>
      <c r="M7" s="25">
        <f t="shared" si="2"/>
        <v>160000</v>
      </c>
      <c r="N7" s="25">
        <f t="shared" si="3"/>
        <v>98356.51</v>
      </c>
      <c r="O7" s="26">
        <f t="shared" si="4"/>
        <v>61.472818749999988</v>
      </c>
    </row>
    <row r="8" spans="1:15" ht="18.75" x14ac:dyDescent="0.3">
      <c r="A8" s="11"/>
      <c r="B8" s="12">
        <v>11020200</v>
      </c>
      <c r="C8" s="13" t="s">
        <v>6</v>
      </c>
      <c r="D8" s="34">
        <v>0</v>
      </c>
      <c r="E8" s="22">
        <v>0</v>
      </c>
      <c r="F8" s="21">
        <v>686</v>
      </c>
      <c r="G8" s="22">
        <f t="shared" si="0"/>
        <v>0</v>
      </c>
      <c r="H8" s="24">
        <v>0</v>
      </c>
      <c r="I8" s="24">
        <v>0</v>
      </c>
      <c r="J8" s="24">
        <v>0</v>
      </c>
      <c r="K8" s="24">
        <f t="shared" si="5"/>
        <v>0</v>
      </c>
      <c r="L8" s="33">
        <f t="shared" si="1"/>
        <v>0</v>
      </c>
      <c r="M8" s="33">
        <f t="shared" si="2"/>
        <v>0</v>
      </c>
      <c r="N8" s="25">
        <f t="shared" si="3"/>
        <v>686</v>
      </c>
      <c r="O8" s="26">
        <f t="shared" si="4"/>
        <v>0</v>
      </c>
    </row>
    <row r="9" spans="1:15" ht="36" customHeight="1" x14ac:dyDescent="0.3">
      <c r="A9" s="11"/>
      <c r="B9" s="12">
        <v>13010200</v>
      </c>
      <c r="C9" s="13" t="s">
        <v>7</v>
      </c>
      <c r="D9" s="21">
        <v>5000</v>
      </c>
      <c r="E9" s="21">
        <v>5000</v>
      </c>
      <c r="F9" s="21">
        <v>5989.4</v>
      </c>
      <c r="G9" s="22">
        <f t="shared" si="0"/>
        <v>119.78799999999998</v>
      </c>
      <c r="H9" s="24">
        <v>0</v>
      </c>
      <c r="I9" s="24">
        <v>0</v>
      </c>
      <c r="J9" s="24">
        <v>0</v>
      </c>
      <c r="K9" s="24">
        <f t="shared" si="5"/>
        <v>0</v>
      </c>
      <c r="L9" s="25">
        <f t="shared" si="1"/>
        <v>5000</v>
      </c>
      <c r="M9" s="25">
        <f t="shared" si="2"/>
        <v>5000</v>
      </c>
      <c r="N9" s="25">
        <f t="shared" si="3"/>
        <v>5989.4</v>
      </c>
      <c r="O9" s="26">
        <f t="shared" si="4"/>
        <v>119.78799999999998</v>
      </c>
    </row>
    <row r="10" spans="1:15" ht="18" customHeight="1" x14ac:dyDescent="0.3">
      <c r="A10" s="11"/>
      <c r="B10" s="12">
        <v>13030100</v>
      </c>
      <c r="C10" s="13" t="s">
        <v>42</v>
      </c>
      <c r="D10" s="22">
        <v>0</v>
      </c>
      <c r="E10" s="22">
        <v>0</v>
      </c>
      <c r="F10" s="21">
        <v>158.11000000000001</v>
      </c>
      <c r="G10" s="22">
        <f t="shared" si="0"/>
        <v>0</v>
      </c>
      <c r="H10" s="24">
        <v>0</v>
      </c>
      <c r="I10" s="24">
        <v>0</v>
      </c>
      <c r="J10" s="24">
        <v>0</v>
      </c>
      <c r="K10" s="24">
        <f t="shared" si="5"/>
        <v>0</v>
      </c>
      <c r="L10" s="33">
        <f t="shared" si="1"/>
        <v>0</v>
      </c>
      <c r="M10" s="33">
        <f t="shared" si="2"/>
        <v>0</v>
      </c>
      <c r="N10" s="25">
        <f t="shared" si="3"/>
        <v>158.11000000000001</v>
      </c>
      <c r="O10" s="26">
        <f t="shared" si="4"/>
        <v>0</v>
      </c>
    </row>
    <row r="11" spans="1:15" ht="18" customHeight="1" x14ac:dyDescent="0.3">
      <c r="A11" s="11"/>
      <c r="B11" s="12">
        <v>13030200</v>
      </c>
      <c r="C11" s="13" t="s">
        <v>43</v>
      </c>
      <c r="D11" s="27">
        <v>120000</v>
      </c>
      <c r="E11" s="21">
        <v>120000</v>
      </c>
      <c r="F11" s="21">
        <v>67156.03</v>
      </c>
      <c r="G11" s="22">
        <f t="shared" si="0"/>
        <v>55.963358333333332</v>
      </c>
      <c r="H11" s="24">
        <v>0</v>
      </c>
      <c r="I11" s="24">
        <v>0</v>
      </c>
      <c r="J11" s="24">
        <v>0</v>
      </c>
      <c r="K11" s="24">
        <f t="shared" si="5"/>
        <v>0</v>
      </c>
      <c r="L11" s="25">
        <f t="shared" si="1"/>
        <v>120000</v>
      </c>
      <c r="M11" s="25">
        <f t="shared" si="2"/>
        <v>120000</v>
      </c>
      <c r="N11" s="25">
        <f t="shared" si="3"/>
        <v>67156.03</v>
      </c>
      <c r="O11" s="26">
        <f t="shared" si="4"/>
        <v>55.963358333333332</v>
      </c>
    </row>
    <row r="12" spans="1:15" ht="18" customHeight="1" x14ac:dyDescent="0.3">
      <c r="A12" s="11"/>
      <c r="B12" s="12">
        <v>14021900</v>
      </c>
      <c r="C12" s="13" t="s">
        <v>8</v>
      </c>
      <c r="D12" s="21">
        <v>40000</v>
      </c>
      <c r="E12" s="21">
        <v>40000</v>
      </c>
      <c r="F12" s="21">
        <v>47493.35</v>
      </c>
      <c r="G12" s="22">
        <f t="shared" si="0"/>
        <v>118.73337499999998</v>
      </c>
      <c r="H12" s="24">
        <v>0</v>
      </c>
      <c r="I12" s="24">
        <v>0</v>
      </c>
      <c r="J12" s="24">
        <v>0</v>
      </c>
      <c r="K12" s="24">
        <f t="shared" si="5"/>
        <v>0</v>
      </c>
      <c r="L12" s="25">
        <f t="shared" si="1"/>
        <v>40000</v>
      </c>
      <c r="M12" s="25">
        <f t="shared" si="2"/>
        <v>40000</v>
      </c>
      <c r="N12" s="25">
        <f t="shared" si="3"/>
        <v>47493.35</v>
      </c>
      <c r="O12" s="26">
        <f t="shared" si="4"/>
        <v>118.73337499999998</v>
      </c>
    </row>
    <row r="13" spans="1:15" ht="18" customHeight="1" x14ac:dyDescent="0.3">
      <c r="A13" s="11"/>
      <c r="B13" s="12">
        <v>14030000</v>
      </c>
      <c r="C13" s="13" t="s">
        <v>9</v>
      </c>
      <c r="D13" s="21">
        <v>179700</v>
      </c>
      <c r="E13" s="21">
        <v>179700</v>
      </c>
      <c r="F13" s="21">
        <v>165819.68</v>
      </c>
      <c r="G13" s="22">
        <f t="shared" si="0"/>
        <v>92.275837506956037</v>
      </c>
      <c r="H13" s="24">
        <v>0</v>
      </c>
      <c r="I13" s="24">
        <v>0</v>
      </c>
      <c r="J13" s="24">
        <v>0</v>
      </c>
      <c r="K13" s="24">
        <f t="shared" si="5"/>
        <v>0</v>
      </c>
      <c r="L13" s="25">
        <f t="shared" si="1"/>
        <v>179700</v>
      </c>
      <c r="M13" s="25">
        <f t="shared" si="2"/>
        <v>179700</v>
      </c>
      <c r="N13" s="25">
        <f t="shared" si="3"/>
        <v>165819.68</v>
      </c>
      <c r="O13" s="26">
        <f t="shared" si="4"/>
        <v>92.275837506956037</v>
      </c>
    </row>
    <row r="14" spans="1:15" ht="18" customHeight="1" x14ac:dyDescent="0.3">
      <c r="A14" s="11"/>
      <c r="B14" s="12">
        <v>14040000</v>
      </c>
      <c r="C14" s="13" t="s">
        <v>10</v>
      </c>
      <c r="D14" s="21">
        <v>210300</v>
      </c>
      <c r="E14" s="21">
        <v>210300</v>
      </c>
      <c r="F14" s="21">
        <v>190061.72</v>
      </c>
      <c r="G14" s="22">
        <f t="shared" si="0"/>
        <v>90.376471707085116</v>
      </c>
      <c r="H14" s="24">
        <v>0</v>
      </c>
      <c r="I14" s="24">
        <v>0</v>
      </c>
      <c r="J14" s="24">
        <v>0</v>
      </c>
      <c r="K14" s="24">
        <f t="shared" si="5"/>
        <v>0</v>
      </c>
      <c r="L14" s="25">
        <f t="shared" si="1"/>
        <v>210300</v>
      </c>
      <c r="M14" s="25">
        <f t="shared" si="2"/>
        <v>210300</v>
      </c>
      <c r="N14" s="25">
        <f t="shared" si="3"/>
        <v>190061.72</v>
      </c>
      <c r="O14" s="26">
        <f t="shared" si="4"/>
        <v>90.376471707085116</v>
      </c>
    </row>
    <row r="15" spans="1:15" ht="36" customHeight="1" x14ac:dyDescent="0.3">
      <c r="A15" s="11"/>
      <c r="B15" s="12">
        <v>18010200</v>
      </c>
      <c r="C15" s="13" t="s">
        <v>11</v>
      </c>
      <c r="D15" s="20">
        <v>140700</v>
      </c>
      <c r="E15" s="21">
        <v>140700</v>
      </c>
      <c r="F15" s="21">
        <v>138487.96</v>
      </c>
      <c r="G15" s="22">
        <f t="shared" si="0"/>
        <v>98.427832267235246</v>
      </c>
      <c r="H15" s="24">
        <v>0</v>
      </c>
      <c r="I15" s="24">
        <v>0</v>
      </c>
      <c r="J15" s="24">
        <v>0</v>
      </c>
      <c r="K15" s="24">
        <f t="shared" si="5"/>
        <v>0</v>
      </c>
      <c r="L15" s="25">
        <f t="shared" si="1"/>
        <v>140700</v>
      </c>
      <c r="M15" s="25">
        <f t="shared" si="2"/>
        <v>140700</v>
      </c>
      <c r="N15" s="25">
        <f t="shared" si="3"/>
        <v>138487.96</v>
      </c>
      <c r="O15" s="26">
        <f t="shared" si="4"/>
        <v>98.427832267235246</v>
      </c>
    </row>
    <row r="16" spans="1:15" ht="36" customHeight="1" x14ac:dyDescent="0.3">
      <c r="A16" s="11"/>
      <c r="B16" s="12">
        <v>18010300</v>
      </c>
      <c r="C16" s="13" t="s">
        <v>12</v>
      </c>
      <c r="D16" s="21">
        <v>430600</v>
      </c>
      <c r="E16" s="21">
        <v>430600</v>
      </c>
      <c r="F16" s="21">
        <v>303155.49</v>
      </c>
      <c r="G16" s="22">
        <f t="shared" si="0"/>
        <v>70.40303994426381</v>
      </c>
      <c r="H16" s="24">
        <v>0</v>
      </c>
      <c r="I16" s="24">
        <v>0</v>
      </c>
      <c r="J16" s="24">
        <v>0</v>
      </c>
      <c r="K16" s="24">
        <f t="shared" si="5"/>
        <v>0</v>
      </c>
      <c r="L16" s="25">
        <f t="shared" si="1"/>
        <v>430600</v>
      </c>
      <c r="M16" s="25">
        <f t="shared" si="2"/>
        <v>430600</v>
      </c>
      <c r="N16" s="25">
        <f t="shared" si="3"/>
        <v>303155.49</v>
      </c>
      <c r="O16" s="26">
        <f t="shared" si="4"/>
        <v>70.40303994426381</v>
      </c>
    </row>
    <row r="17" spans="1:15" ht="36" customHeight="1" x14ac:dyDescent="0.3">
      <c r="A17" s="11"/>
      <c r="B17" s="12">
        <v>18010400</v>
      </c>
      <c r="C17" s="13" t="s">
        <v>13</v>
      </c>
      <c r="D17" s="21">
        <v>214800</v>
      </c>
      <c r="E17" s="21">
        <v>214800</v>
      </c>
      <c r="F17" s="21">
        <v>145304.43</v>
      </c>
      <c r="G17" s="22">
        <f t="shared" si="0"/>
        <v>67.646382681564248</v>
      </c>
      <c r="H17" s="24">
        <v>0</v>
      </c>
      <c r="I17" s="24">
        <v>0</v>
      </c>
      <c r="J17" s="24">
        <v>0</v>
      </c>
      <c r="K17" s="24">
        <f t="shared" si="5"/>
        <v>0</v>
      </c>
      <c r="L17" s="25">
        <f t="shared" si="1"/>
        <v>214800</v>
      </c>
      <c r="M17" s="25">
        <f t="shared" si="2"/>
        <v>214800</v>
      </c>
      <c r="N17" s="25">
        <f t="shared" si="3"/>
        <v>145304.43</v>
      </c>
      <c r="O17" s="26">
        <f t="shared" si="4"/>
        <v>67.646382681564248</v>
      </c>
    </row>
    <row r="18" spans="1:15" ht="18" customHeight="1" x14ac:dyDescent="0.3">
      <c r="A18" s="11"/>
      <c r="B18" s="12">
        <v>18010500</v>
      </c>
      <c r="C18" s="13" t="s">
        <v>14</v>
      </c>
      <c r="D18" s="21">
        <v>139800</v>
      </c>
      <c r="E18" s="21">
        <v>139800</v>
      </c>
      <c r="F18" s="21">
        <v>144370.06</v>
      </c>
      <c r="G18" s="22">
        <f t="shared" si="0"/>
        <v>103.26899856938483</v>
      </c>
      <c r="H18" s="24">
        <v>0</v>
      </c>
      <c r="I18" s="24">
        <v>0</v>
      </c>
      <c r="J18" s="24">
        <v>0</v>
      </c>
      <c r="K18" s="24">
        <f t="shared" si="5"/>
        <v>0</v>
      </c>
      <c r="L18" s="25">
        <f t="shared" si="1"/>
        <v>139800</v>
      </c>
      <c r="M18" s="25">
        <f t="shared" si="2"/>
        <v>139800</v>
      </c>
      <c r="N18" s="25">
        <f t="shared" si="3"/>
        <v>144370.06</v>
      </c>
      <c r="O18" s="26">
        <f t="shared" si="4"/>
        <v>103.26899856938483</v>
      </c>
    </row>
    <row r="19" spans="1:15" ht="18" customHeight="1" x14ac:dyDescent="0.3">
      <c r="A19" s="11"/>
      <c r="B19" s="12">
        <v>18010600</v>
      </c>
      <c r="C19" s="13" t="s">
        <v>15</v>
      </c>
      <c r="D19" s="21">
        <v>560100</v>
      </c>
      <c r="E19" s="21">
        <v>560100</v>
      </c>
      <c r="F19" s="21">
        <v>627790.14</v>
      </c>
      <c r="G19" s="22">
        <f t="shared" si="0"/>
        <v>112.08536689876809</v>
      </c>
      <c r="H19" s="24">
        <v>0</v>
      </c>
      <c r="I19" s="24">
        <v>0</v>
      </c>
      <c r="J19" s="24">
        <v>0</v>
      </c>
      <c r="K19" s="24">
        <f t="shared" si="5"/>
        <v>0</v>
      </c>
      <c r="L19" s="25">
        <f t="shared" si="1"/>
        <v>560100</v>
      </c>
      <c r="M19" s="25">
        <f t="shared" si="2"/>
        <v>560100</v>
      </c>
      <c r="N19" s="25">
        <f t="shared" si="3"/>
        <v>627790.14</v>
      </c>
      <c r="O19" s="26">
        <f t="shared" si="4"/>
        <v>112.08536689876809</v>
      </c>
    </row>
    <row r="20" spans="1:15" ht="18" customHeight="1" x14ac:dyDescent="0.3">
      <c r="A20" s="11"/>
      <c r="B20" s="12">
        <v>18010700</v>
      </c>
      <c r="C20" s="13" t="s">
        <v>16</v>
      </c>
      <c r="D20" s="21">
        <v>446300</v>
      </c>
      <c r="E20" s="21">
        <v>446300</v>
      </c>
      <c r="F20" s="21">
        <v>501030.19</v>
      </c>
      <c r="G20" s="22">
        <f t="shared" si="0"/>
        <v>112.26309433116737</v>
      </c>
      <c r="H20" s="24">
        <v>0</v>
      </c>
      <c r="I20" s="24">
        <v>0</v>
      </c>
      <c r="J20" s="24">
        <v>0</v>
      </c>
      <c r="K20" s="24">
        <f t="shared" si="5"/>
        <v>0</v>
      </c>
      <c r="L20" s="25">
        <f t="shared" si="1"/>
        <v>446300</v>
      </c>
      <c r="M20" s="25">
        <f t="shared" si="2"/>
        <v>446300</v>
      </c>
      <c r="N20" s="25">
        <f t="shared" si="3"/>
        <v>501030.19</v>
      </c>
      <c r="O20" s="26">
        <f t="shared" si="4"/>
        <v>112.26309433116737</v>
      </c>
    </row>
    <row r="21" spans="1:15" ht="18" customHeight="1" x14ac:dyDescent="0.3">
      <c r="A21" s="11"/>
      <c r="B21" s="12">
        <v>18010900</v>
      </c>
      <c r="C21" s="13" t="s">
        <v>17</v>
      </c>
      <c r="D21" s="21">
        <v>286400</v>
      </c>
      <c r="E21" s="21">
        <v>286400</v>
      </c>
      <c r="F21" s="21">
        <v>187379.14</v>
      </c>
      <c r="G21" s="22">
        <f t="shared" si="0"/>
        <v>65.425677374301685</v>
      </c>
      <c r="H21" s="24">
        <v>0</v>
      </c>
      <c r="I21" s="24">
        <v>0</v>
      </c>
      <c r="J21" s="24">
        <v>0</v>
      </c>
      <c r="K21" s="24">
        <f t="shared" si="5"/>
        <v>0</v>
      </c>
      <c r="L21" s="25">
        <f t="shared" si="1"/>
        <v>286400</v>
      </c>
      <c r="M21" s="25">
        <f t="shared" si="2"/>
        <v>286400</v>
      </c>
      <c r="N21" s="25">
        <f t="shared" si="3"/>
        <v>187379.14</v>
      </c>
      <c r="O21" s="26">
        <f t="shared" si="4"/>
        <v>65.425677374301685</v>
      </c>
    </row>
    <row r="22" spans="1:15" ht="18" customHeight="1" x14ac:dyDescent="0.3">
      <c r="A22" s="11"/>
      <c r="B22" s="12">
        <v>18011100</v>
      </c>
      <c r="C22" s="13" t="s">
        <v>44</v>
      </c>
      <c r="D22" s="27">
        <v>25000</v>
      </c>
      <c r="E22" s="27">
        <v>25000</v>
      </c>
      <c r="F22" s="21">
        <v>25000</v>
      </c>
      <c r="G22" s="22">
        <f t="shared" si="0"/>
        <v>100</v>
      </c>
      <c r="H22" s="24">
        <v>0</v>
      </c>
      <c r="I22" s="24">
        <v>0</v>
      </c>
      <c r="J22" s="24">
        <v>0</v>
      </c>
      <c r="K22" s="24">
        <f t="shared" si="5"/>
        <v>0</v>
      </c>
      <c r="L22" s="25">
        <f t="shared" si="1"/>
        <v>25000</v>
      </c>
      <c r="M22" s="25">
        <f t="shared" si="2"/>
        <v>25000</v>
      </c>
      <c r="N22" s="25">
        <f t="shared" si="3"/>
        <v>25000</v>
      </c>
      <c r="O22" s="26">
        <f t="shared" si="4"/>
        <v>100</v>
      </c>
    </row>
    <row r="23" spans="1:15" ht="18" customHeight="1" x14ac:dyDescent="0.3">
      <c r="A23" s="11"/>
      <c r="B23" s="12">
        <v>18050300</v>
      </c>
      <c r="C23" s="13" t="s">
        <v>18</v>
      </c>
      <c r="D23" s="21">
        <v>222600</v>
      </c>
      <c r="E23" s="21">
        <v>222600</v>
      </c>
      <c r="F23" s="21">
        <v>276666.46999999997</v>
      </c>
      <c r="G23" s="22">
        <f t="shared" si="0"/>
        <v>124.28862084456422</v>
      </c>
      <c r="H23" s="24">
        <v>0</v>
      </c>
      <c r="I23" s="24">
        <v>0</v>
      </c>
      <c r="J23" s="24">
        <v>0</v>
      </c>
      <c r="K23" s="24">
        <f t="shared" si="5"/>
        <v>0</v>
      </c>
      <c r="L23" s="25">
        <f t="shared" si="1"/>
        <v>222600</v>
      </c>
      <c r="M23" s="25">
        <f t="shared" si="2"/>
        <v>222600</v>
      </c>
      <c r="N23" s="25">
        <f t="shared" si="3"/>
        <v>276666.46999999997</v>
      </c>
      <c r="O23" s="26">
        <f t="shared" si="4"/>
        <v>124.28862084456422</v>
      </c>
    </row>
    <row r="24" spans="1:15" ht="18" customHeight="1" x14ac:dyDescent="0.3">
      <c r="A24" s="11"/>
      <c r="B24" s="12">
        <v>18050400</v>
      </c>
      <c r="C24" s="13" t="s">
        <v>19</v>
      </c>
      <c r="D24" s="21">
        <v>3330000</v>
      </c>
      <c r="E24" s="21">
        <v>3330000</v>
      </c>
      <c r="F24" s="21">
        <v>2976635.27</v>
      </c>
      <c r="G24" s="22">
        <f t="shared" si="0"/>
        <v>89.388446546546547</v>
      </c>
      <c r="H24" s="24">
        <v>0</v>
      </c>
      <c r="I24" s="24">
        <v>0</v>
      </c>
      <c r="J24" s="24">
        <v>0</v>
      </c>
      <c r="K24" s="24">
        <f t="shared" si="5"/>
        <v>0</v>
      </c>
      <c r="L24" s="25">
        <f t="shared" si="1"/>
        <v>3330000</v>
      </c>
      <c r="M24" s="25">
        <f t="shared" si="2"/>
        <v>3330000</v>
      </c>
      <c r="N24" s="25">
        <f t="shared" si="3"/>
        <v>2976635.27</v>
      </c>
      <c r="O24" s="26">
        <f t="shared" si="4"/>
        <v>89.388446546546547</v>
      </c>
    </row>
    <row r="25" spans="1:15" ht="36" customHeight="1" x14ac:dyDescent="0.3">
      <c r="A25" s="11"/>
      <c r="B25" s="12">
        <v>18050500</v>
      </c>
      <c r="C25" s="13" t="s">
        <v>20</v>
      </c>
      <c r="D25" s="21">
        <v>2100500</v>
      </c>
      <c r="E25" s="21">
        <v>2100500</v>
      </c>
      <c r="F25" s="21">
        <v>1910804.52</v>
      </c>
      <c r="G25" s="22">
        <f t="shared" si="0"/>
        <v>90.969032135205907</v>
      </c>
      <c r="H25" s="24">
        <v>0</v>
      </c>
      <c r="I25" s="24">
        <v>0</v>
      </c>
      <c r="J25" s="24">
        <v>0</v>
      </c>
      <c r="K25" s="24">
        <f t="shared" si="5"/>
        <v>0</v>
      </c>
      <c r="L25" s="25">
        <f t="shared" si="1"/>
        <v>2100500</v>
      </c>
      <c r="M25" s="25">
        <f t="shared" si="2"/>
        <v>2100500</v>
      </c>
      <c r="N25" s="25">
        <f t="shared" si="3"/>
        <v>1910804.52</v>
      </c>
      <c r="O25" s="26">
        <f t="shared" si="4"/>
        <v>90.969032135205907</v>
      </c>
    </row>
    <row r="26" spans="1:15" ht="36" customHeight="1" x14ac:dyDescent="0.3">
      <c r="A26" s="14"/>
      <c r="B26" s="12">
        <v>19010100</v>
      </c>
      <c r="C26" s="13" t="s">
        <v>53</v>
      </c>
      <c r="D26" s="22">
        <v>0</v>
      </c>
      <c r="E26" s="22">
        <v>0</v>
      </c>
      <c r="F26" s="22">
        <v>0</v>
      </c>
      <c r="G26" s="22">
        <f t="shared" si="0"/>
        <v>0</v>
      </c>
      <c r="H26" s="24">
        <v>0</v>
      </c>
      <c r="I26" s="24">
        <v>0</v>
      </c>
      <c r="J26" s="23">
        <v>3039.71</v>
      </c>
      <c r="K26" s="24">
        <f t="shared" si="5"/>
        <v>0</v>
      </c>
      <c r="L26" s="33">
        <f t="shared" ref="L26:L55" si="6">D26+H26</f>
        <v>0</v>
      </c>
      <c r="M26" s="33">
        <f t="shared" ref="M26:M55" si="7">E26+I26</f>
        <v>0</v>
      </c>
      <c r="N26" s="25">
        <f t="shared" ref="N26:N55" si="8">F26+J26</f>
        <v>3039.71</v>
      </c>
      <c r="O26" s="26">
        <f t="shared" si="4"/>
        <v>0</v>
      </c>
    </row>
    <row r="27" spans="1:15" ht="36" customHeight="1" x14ac:dyDescent="0.3">
      <c r="A27" s="14"/>
      <c r="B27" s="12">
        <v>19010300</v>
      </c>
      <c r="C27" s="13" t="s">
        <v>54</v>
      </c>
      <c r="D27" s="22">
        <v>0</v>
      </c>
      <c r="E27" s="22">
        <v>0</v>
      </c>
      <c r="F27" s="22">
        <v>0</v>
      </c>
      <c r="G27" s="22">
        <f t="shared" si="0"/>
        <v>0</v>
      </c>
      <c r="H27" s="24">
        <v>0</v>
      </c>
      <c r="I27" s="24">
        <v>0</v>
      </c>
      <c r="J27" s="23">
        <v>823.75</v>
      </c>
      <c r="K27" s="24">
        <f t="shared" si="5"/>
        <v>0</v>
      </c>
      <c r="L27" s="33">
        <f t="shared" si="6"/>
        <v>0</v>
      </c>
      <c r="M27" s="33">
        <f t="shared" si="7"/>
        <v>0</v>
      </c>
      <c r="N27" s="25">
        <f t="shared" si="8"/>
        <v>823.75</v>
      </c>
      <c r="O27" s="26">
        <f t="shared" si="4"/>
        <v>0</v>
      </c>
    </row>
    <row r="28" spans="1:15" ht="36" customHeight="1" x14ac:dyDescent="0.3">
      <c r="A28" s="11"/>
      <c r="B28" s="12">
        <v>21010300</v>
      </c>
      <c r="C28" s="13" t="s">
        <v>21</v>
      </c>
      <c r="D28" s="22">
        <v>0</v>
      </c>
      <c r="E28" s="22">
        <v>0</v>
      </c>
      <c r="F28" s="21">
        <v>769</v>
      </c>
      <c r="G28" s="22">
        <f t="shared" si="0"/>
        <v>0</v>
      </c>
      <c r="H28" s="24">
        <v>0</v>
      </c>
      <c r="I28" s="24">
        <v>0</v>
      </c>
      <c r="J28" s="24">
        <v>0</v>
      </c>
      <c r="K28" s="24">
        <f t="shared" si="5"/>
        <v>0</v>
      </c>
      <c r="L28" s="33">
        <f t="shared" si="6"/>
        <v>0</v>
      </c>
      <c r="M28" s="33">
        <f t="shared" si="7"/>
        <v>0</v>
      </c>
      <c r="N28" s="25">
        <f t="shared" si="8"/>
        <v>769</v>
      </c>
      <c r="O28" s="26">
        <f t="shared" si="4"/>
        <v>0</v>
      </c>
    </row>
    <row r="29" spans="1:15" ht="18" customHeight="1" x14ac:dyDescent="0.3">
      <c r="A29" s="11"/>
      <c r="B29" s="12">
        <v>21081100</v>
      </c>
      <c r="C29" s="13" t="s">
        <v>23</v>
      </c>
      <c r="D29" s="22">
        <v>0</v>
      </c>
      <c r="E29" s="22">
        <v>0</v>
      </c>
      <c r="F29" s="21">
        <v>2533</v>
      </c>
      <c r="G29" s="22">
        <f t="shared" si="0"/>
        <v>0</v>
      </c>
      <c r="H29" s="24">
        <v>0</v>
      </c>
      <c r="I29" s="24">
        <v>0</v>
      </c>
      <c r="J29" s="24">
        <v>0</v>
      </c>
      <c r="K29" s="24">
        <f t="shared" si="5"/>
        <v>0</v>
      </c>
      <c r="L29" s="33">
        <f t="shared" si="6"/>
        <v>0</v>
      </c>
      <c r="M29" s="33">
        <f t="shared" si="7"/>
        <v>0</v>
      </c>
      <c r="N29" s="25">
        <f t="shared" si="8"/>
        <v>2533</v>
      </c>
      <c r="O29" s="26">
        <f t="shared" si="4"/>
        <v>0</v>
      </c>
    </row>
    <row r="30" spans="1:15" ht="36" customHeight="1" x14ac:dyDescent="0.3">
      <c r="A30" s="11"/>
      <c r="B30" s="12">
        <v>21081500</v>
      </c>
      <c r="C30" s="13" t="s">
        <v>45</v>
      </c>
      <c r="D30" s="21">
        <v>35000</v>
      </c>
      <c r="E30" s="21">
        <v>35000</v>
      </c>
      <c r="F30" s="21">
        <v>36800</v>
      </c>
      <c r="G30" s="22">
        <f t="shared" si="0"/>
        <v>105.14285714285714</v>
      </c>
      <c r="H30" s="24">
        <v>0</v>
      </c>
      <c r="I30" s="24">
        <v>0</v>
      </c>
      <c r="J30" s="24">
        <v>0</v>
      </c>
      <c r="K30" s="24">
        <f t="shared" si="5"/>
        <v>0</v>
      </c>
      <c r="L30" s="25">
        <f t="shared" si="6"/>
        <v>35000</v>
      </c>
      <c r="M30" s="25">
        <f t="shared" si="7"/>
        <v>35000</v>
      </c>
      <c r="N30" s="25">
        <f t="shared" si="8"/>
        <v>36800</v>
      </c>
      <c r="O30" s="26">
        <f t="shared" si="4"/>
        <v>105.14285714285714</v>
      </c>
    </row>
    <row r="31" spans="1:15" ht="18" customHeight="1" x14ac:dyDescent="0.3">
      <c r="A31" s="11"/>
      <c r="B31" s="12">
        <v>21110000</v>
      </c>
      <c r="C31" s="13" t="s">
        <v>55</v>
      </c>
      <c r="D31" s="21"/>
      <c r="E31" s="21"/>
      <c r="F31" s="21"/>
      <c r="G31" s="22">
        <f t="shared" si="0"/>
        <v>0</v>
      </c>
      <c r="H31" s="24">
        <v>0</v>
      </c>
      <c r="I31" s="24">
        <v>0</v>
      </c>
      <c r="J31" s="23">
        <v>17988.990000000002</v>
      </c>
      <c r="K31" s="24">
        <f t="shared" si="5"/>
        <v>0</v>
      </c>
      <c r="L31" s="33">
        <f t="shared" si="6"/>
        <v>0</v>
      </c>
      <c r="M31" s="33">
        <f t="shared" si="7"/>
        <v>0</v>
      </c>
      <c r="N31" s="25">
        <f t="shared" si="8"/>
        <v>17988.990000000002</v>
      </c>
      <c r="O31" s="26">
        <f t="shared" si="4"/>
        <v>0</v>
      </c>
    </row>
    <row r="32" spans="1:15" ht="18" customHeight="1" x14ac:dyDescent="0.3">
      <c r="A32" s="11"/>
      <c r="B32" s="12">
        <v>22012500</v>
      </c>
      <c r="C32" s="13" t="s">
        <v>24</v>
      </c>
      <c r="D32" s="21">
        <v>10000</v>
      </c>
      <c r="E32" s="21">
        <v>10000</v>
      </c>
      <c r="F32" s="21">
        <v>5696.86</v>
      </c>
      <c r="G32" s="22">
        <f t="shared" si="0"/>
        <v>56.968599999999995</v>
      </c>
      <c r="H32" s="24">
        <v>0</v>
      </c>
      <c r="I32" s="24">
        <v>0</v>
      </c>
      <c r="J32" s="24">
        <v>0</v>
      </c>
      <c r="K32" s="24">
        <f t="shared" si="5"/>
        <v>0</v>
      </c>
      <c r="L32" s="25">
        <f t="shared" si="6"/>
        <v>10000</v>
      </c>
      <c r="M32" s="25">
        <f t="shared" si="7"/>
        <v>10000</v>
      </c>
      <c r="N32" s="25">
        <f t="shared" si="8"/>
        <v>5696.86</v>
      </c>
      <c r="O32" s="26">
        <f t="shared" si="4"/>
        <v>56.968599999999995</v>
      </c>
    </row>
    <row r="33" spans="1:15" ht="36" customHeight="1" x14ac:dyDescent="0.3">
      <c r="A33" s="11"/>
      <c r="B33" s="12">
        <v>22080400</v>
      </c>
      <c r="C33" s="13" t="s">
        <v>46</v>
      </c>
      <c r="D33" s="21">
        <v>25000</v>
      </c>
      <c r="E33" s="21">
        <v>25000</v>
      </c>
      <c r="F33" s="21">
        <v>33897</v>
      </c>
      <c r="G33" s="22">
        <f t="shared" si="0"/>
        <v>135.58799999999999</v>
      </c>
      <c r="H33" s="24">
        <v>0</v>
      </c>
      <c r="I33" s="24">
        <v>0</v>
      </c>
      <c r="J33" s="24">
        <v>0</v>
      </c>
      <c r="K33" s="24">
        <f t="shared" si="5"/>
        <v>0</v>
      </c>
      <c r="L33" s="25">
        <f t="shared" si="6"/>
        <v>25000</v>
      </c>
      <c r="M33" s="25">
        <f t="shared" si="7"/>
        <v>25000</v>
      </c>
      <c r="N33" s="25">
        <f t="shared" si="8"/>
        <v>33897</v>
      </c>
      <c r="O33" s="26">
        <f t="shared" si="4"/>
        <v>135.58799999999999</v>
      </c>
    </row>
    <row r="34" spans="1:15" ht="36" customHeight="1" x14ac:dyDescent="0.3">
      <c r="A34" s="11"/>
      <c r="B34" s="12">
        <v>22090100</v>
      </c>
      <c r="C34" s="13" t="s">
        <v>25</v>
      </c>
      <c r="D34" s="21">
        <v>500</v>
      </c>
      <c r="E34" s="21">
        <v>500</v>
      </c>
      <c r="F34" s="21">
        <v>497.46</v>
      </c>
      <c r="G34" s="22">
        <f t="shared" si="0"/>
        <v>99.49199999999999</v>
      </c>
      <c r="H34" s="24">
        <v>0</v>
      </c>
      <c r="I34" s="24">
        <v>0</v>
      </c>
      <c r="J34" s="24">
        <v>0</v>
      </c>
      <c r="K34" s="24">
        <f t="shared" si="5"/>
        <v>0</v>
      </c>
      <c r="L34" s="25">
        <f t="shared" si="6"/>
        <v>500</v>
      </c>
      <c r="M34" s="25">
        <f t="shared" si="7"/>
        <v>500</v>
      </c>
      <c r="N34" s="25">
        <f t="shared" si="8"/>
        <v>497.46</v>
      </c>
      <c r="O34" s="26">
        <f t="shared" si="4"/>
        <v>99.49199999999999</v>
      </c>
    </row>
    <row r="35" spans="1:15" ht="18" customHeight="1" x14ac:dyDescent="0.3">
      <c r="A35" s="11"/>
      <c r="B35" s="12">
        <v>24060300</v>
      </c>
      <c r="C35" s="13" t="s">
        <v>22</v>
      </c>
      <c r="D35" s="21">
        <v>40000</v>
      </c>
      <c r="E35" s="21">
        <v>40000</v>
      </c>
      <c r="F35" s="21">
        <v>46917.2</v>
      </c>
      <c r="G35" s="22">
        <f t="shared" si="0"/>
        <v>117.29300000000001</v>
      </c>
      <c r="H35" s="24">
        <v>0</v>
      </c>
      <c r="I35" s="24">
        <v>0</v>
      </c>
      <c r="J35" s="24">
        <v>0</v>
      </c>
      <c r="K35" s="24">
        <f t="shared" si="5"/>
        <v>0</v>
      </c>
      <c r="L35" s="25">
        <f t="shared" si="6"/>
        <v>40000</v>
      </c>
      <c r="M35" s="25">
        <f t="shared" si="7"/>
        <v>40000</v>
      </c>
      <c r="N35" s="25">
        <f t="shared" si="8"/>
        <v>46917.2</v>
      </c>
      <c r="O35" s="26">
        <f t="shared" si="4"/>
        <v>117.29300000000001</v>
      </c>
    </row>
    <row r="36" spans="1:15" ht="36" customHeight="1" x14ac:dyDescent="0.3">
      <c r="A36" s="11"/>
      <c r="B36" s="12">
        <v>24062100</v>
      </c>
      <c r="C36" s="13" t="s">
        <v>56</v>
      </c>
      <c r="D36" s="22">
        <v>0</v>
      </c>
      <c r="E36" s="22">
        <v>0</v>
      </c>
      <c r="F36" s="22">
        <v>0</v>
      </c>
      <c r="G36" s="22">
        <f t="shared" si="0"/>
        <v>0</v>
      </c>
      <c r="H36" s="24">
        <v>0</v>
      </c>
      <c r="I36" s="24">
        <v>0</v>
      </c>
      <c r="J36" s="23">
        <v>1210.92</v>
      </c>
      <c r="K36" s="24">
        <f t="shared" si="5"/>
        <v>0</v>
      </c>
      <c r="L36" s="33">
        <f t="shared" si="6"/>
        <v>0</v>
      </c>
      <c r="M36" s="33">
        <f t="shared" si="7"/>
        <v>0</v>
      </c>
      <c r="N36" s="25">
        <f t="shared" si="8"/>
        <v>1210.92</v>
      </c>
      <c r="O36" s="26">
        <f t="shared" si="4"/>
        <v>0</v>
      </c>
    </row>
    <row r="37" spans="1:15" ht="18" customHeight="1" x14ac:dyDescent="0.3">
      <c r="A37" s="11"/>
      <c r="B37" s="12">
        <v>25010100</v>
      </c>
      <c r="C37" s="13" t="s">
        <v>57</v>
      </c>
      <c r="D37" s="22">
        <v>0</v>
      </c>
      <c r="E37" s="22">
        <v>0</v>
      </c>
      <c r="F37" s="22">
        <v>0</v>
      </c>
      <c r="G37" s="22">
        <f t="shared" si="0"/>
        <v>0</v>
      </c>
      <c r="H37" s="28">
        <v>550000</v>
      </c>
      <c r="I37" s="28">
        <v>549999.99999999988</v>
      </c>
      <c r="J37" s="28">
        <v>755980.55</v>
      </c>
      <c r="K37" s="24">
        <f t="shared" si="5"/>
        <v>137.45100909090914</v>
      </c>
      <c r="L37" s="25">
        <f t="shared" si="6"/>
        <v>550000</v>
      </c>
      <c r="M37" s="25">
        <f t="shared" si="7"/>
        <v>549999.99999999988</v>
      </c>
      <c r="N37" s="25">
        <f t="shared" si="8"/>
        <v>755980.55</v>
      </c>
      <c r="O37" s="26">
        <f t="shared" si="4"/>
        <v>137.45100909090914</v>
      </c>
    </row>
    <row r="38" spans="1:15" ht="36" customHeight="1" x14ac:dyDescent="0.3">
      <c r="A38" s="11"/>
      <c r="B38" s="12">
        <v>25010300</v>
      </c>
      <c r="C38" s="13" t="s">
        <v>58</v>
      </c>
      <c r="D38" s="22">
        <v>0</v>
      </c>
      <c r="E38" s="22">
        <v>0</v>
      </c>
      <c r="F38" s="22">
        <v>0</v>
      </c>
      <c r="G38" s="22">
        <f t="shared" si="0"/>
        <v>0</v>
      </c>
      <c r="H38" s="28">
        <v>75000</v>
      </c>
      <c r="I38" s="28">
        <v>75000</v>
      </c>
      <c r="J38" s="28">
        <v>133396.25</v>
      </c>
      <c r="K38" s="24">
        <f t="shared" si="5"/>
        <v>177.86166666666668</v>
      </c>
      <c r="L38" s="25">
        <f t="shared" si="6"/>
        <v>75000</v>
      </c>
      <c r="M38" s="25">
        <f t="shared" si="7"/>
        <v>75000</v>
      </c>
      <c r="N38" s="25">
        <f t="shared" si="8"/>
        <v>133396.25</v>
      </c>
      <c r="O38" s="26">
        <f t="shared" si="4"/>
        <v>177.86166666666668</v>
      </c>
    </row>
    <row r="39" spans="1:15" ht="18" customHeight="1" x14ac:dyDescent="0.3">
      <c r="A39" s="11"/>
      <c r="B39" s="15">
        <v>25020100</v>
      </c>
      <c r="C39" s="13" t="s">
        <v>59</v>
      </c>
      <c r="D39" s="22">
        <v>0</v>
      </c>
      <c r="E39" s="22">
        <v>0</v>
      </c>
      <c r="F39" s="22">
        <v>0</v>
      </c>
      <c r="G39" s="22">
        <f t="shared" si="0"/>
        <v>0</v>
      </c>
      <c r="H39" s="28">
        <v>5000</v>
      </c>
      <c r="I39" s="28">
        <v>5000</v>
      </c>
      <c r="J39" s="28">
        <v>3092762.54</v>
      </c>
      <c r="K39" s="24">
        <f t="shared" si="5"/>
        <v>61855.250800000002</v>
      </c>
      <c r="L39" s="25">
        <f t="shared" si="6"/>
        <v>5000</v>
      </c>
      <c r="M39" s="25">
        <f t="shared" si="7"/>
        <v>5000</v>
      </c>
      <c r="N39" s="25">
        <f t="shared" si="8"/>
        <v>3092762.54</v>
      </c>
      <c r="O39" s="26">
        <f t="shared" si="4"/>
        <v>61855.250800000002</v>
      </c>
    </row>
    <row r="40" spans="1:15" ht="54" customHeight="1" x14ac:dyDescent="0.3">
      <c r="A40" s="11"/>
      <c r="B40" s="15">
        <v>25020200</v>
      </c>
      <c r="C40" s="13" t="s">
        <v>60</v>
      </c>
      <c r="D40" s="22">
        <v>0</v>
      </c>
      <c r="E40" s="22">
        <v>0</v>
      </c>
      <c r="F40" s="22">
        <v>0</v>
      </c>
      <c r="G40" s="22">
        <f t="shared" si="0"/>
        <v>0</v>
      </c>
      <c r="H40" s="28">
        <v>550000</v>
      </c>
      <c r="I40" s="28">
        <v>549999.99999999988</v>
      </c>
      <c r="J40" s="28">
        <v>356998.34</v>
      </c>
      <c r="K40" s="24">
        <f t="shared" si="5"/>
        <v>64.90878909090911</v>
      </c>
      <c r="L40" s="25">
        <f t="shared" si="6"/>
        <v>550000</v>
      </c>
      <c r="M40" s="25">
        <f t="shared" si="7"/>
        <v>549999.99999999988</v>
      </c>
      <c r="N40" s="25">
        <f t="shared" si="8"/>
        <v>356998.34</v>
      </c>
      <c r="O40" s="26">
        <f t="shared" si="4"/>
        <v>64.90878909090911</v>
      </c>
    </row>
    <row r="41" spans="1:15" ht="36" customHeight="1" x14ac:dyDescent="0.3">
      <c r="A41" s="11"/>
      <c r="B41" s="18">
        <v>31010200</v>
      </c>
      <c r="C41" s="13" t="s">
        <v>47</v>
      </c>
      <c r="D41" s="22">
        <v>0</v>
      </c>
      <c r="E41" s="22">
        <v>0</v>
      </c>
      <c r="F41" s="21">
        <v>18.64</v>
      </c>
      <c r="G41" s="22">
        <f t="shared" si="0"/>
        <v>0</v>
      </c>
      <c r="H41" s="24">
        <v>0</v>
      </c>
      <c r="I41" s="24">
        <v>0</v>
      </c>
      <c r="J41" s="32">
        <v>0</v>
      </c>
      <c r="K41" s="24">
        <f t="shared" si="5"/>
        <v>0</v>
      </c>
      <c r="L41" s="33">
        <f t="shared" si="6"/>
        <v>0</v>
      </c>
      <c r="M41" s="33">
        <f t="shared" si="7"/>
        <v>0</v>
      </c>
      <c r="N41" s="25">
        <f t="shared" si="8"/>
        <v>18.64</v>
      </c>
      <c r="O41" s="26">
        <f t="shared" si="4"/>
        <v>0</v>
      </c>
    </row>
    <row r="42" spans="1:15" ht="36" customHeight="1" x14ac:dyDescent="0.3">
      <c r="A42" s="11"/>
      <c r="B42" s="18">
        <v>31030000</v>
      </c>
      <c r="C42" s="13" t="s">
        <v>61</v>
      </c>
      <c r="D42" s="22">
        <v>0</v>
      </c>
      <c r="E42" s="22">
        <v>0</v>
      </c>
      <c r="F42" s="22">
        <v>0</v>
      </c>
      <c r="G42" s="22">
        <f t="shared" si="0"/>
        <v>0</v>
      </c>
      <c r="H42" s="24">
        <v>0</v>
      </c>
      <c r="I42" s="24">
        <v>0</v>
      </c>
      <c r="J42" s="28">
        <v>31052</v>
      </c>
      <c r="K42" s="24">
        <f t="shared" si="5"/>
        <v>0</v>
      </c>
      <c r="L42" s="33">
        <f t="shared" si="6"/>
        <v>0</v>
      </c>
      <c r="M42" s="33">
        <f t="shared" si="7"/>
        <v>0</v>
      </c>
      <c r="N42" s="25">
        <f t="shared" si="8"/>
        <v>31052</v>
      </c>
      <c r="O42" s="26">
        <f t="shared" si="4"/>
        <v>0</v>
      </c>
    </row>
    <row r="43" spans="1:15" ht="36" customHeight="1" x14ac:dyDescent="0.3">
      <c r="A43" s="11"/>
      <c r="B43" s="19">
        <v>33010100</v>
      </c>
      <c r="C43" s="13" t="s">
        <v>62</v>
      </c>
      <c r="D43" s="22">
        <v>0</v>
      </c>
      <c r="E43" s="22">
        <v>0</v>
      </c>
      <c r="F43" s="22">
        <v>0</v>
      </c>
      <c r="G43" s="22">
        <f t="shared" si="0"/>
        <v>0</v>
      </c>
      <c r="H43" s="24">
        <v>0</v>
      </c>
      <c r="I43" s="24">
        <v>0</v>
      </c>
      <c r="J43" s="28">
        <v>85273</v>
      </c>
      <c r="K43" s="24">
        <f t="shared" si="5"/>
        <v>0</v>
      </c>
      <c r="L43" s="33">
        <f t="shared" si="6"/>
        <v>0</v>
      </c>
      <c r="M43" s="33">
        <f t="shared" si="7"/>
        <v>0</v>
      </c>
      <c r="N43" s="25">
        <f t="shared" si="8"/>
        <v>85273</v>
      </c>
      <c r="O43" s="26">
        <f t="shared" si="4"/>
        <v>0</v>
      </c>
    </row>
    <row r="44" spans="1:15" ht="18" customHeight="1" x14ac:dyDescent="0.3">
      <c r="A44" s="11"/>
      <c r="B44" s="18">
        <v>41020100</v>
      </c>
      <c r="C44" s="13" t="s">
        <v>26</v>
      </c>
      <c r="D44" s="21">
        <v>20339100</v>
      </c>
      <c r="E44" s="21">
        <v>20339100</v>
      </c>
      <c r="F44" s="21">
        <v>20339100</v>
      </c>
      <c r="G44" s="22">
        <f t="shared" si="0"/>
        <v>100</v>
      </c>
      <c r="H44" s="24">
        <v>0</v>
      </c>
      <c r="I44" s="24">
        <v>0</v>
      </c>
      <c r="J44" s="24">
        <v>0</v>
      </c>
      <c r="K44" s="24">
        <f t="shared" si="5"/>
        <v>0</v>
      </c>
      <c r="L44" s="25">
        <f t="shared" si="6"/>
        <v>20339100</v>
      </c>
      <c r="M44" s="25">
        <f t="shared" si="7"/>
        <v>20339100</v>
      </c>
      <c r="N44" s="25">
        <f t="shared" si="8"/>
        <v>20339100</v>
      </c>
      <c r="O44" s="26">
        <f t="shared" si="4"/>
        <v>100</v>
      </c>
    </row>
    <row r="45" spans="1:15" ht="18" customHeight="1" x14ac:dyDescent="0.3">
      <c r="A45" s="11"/>
      <c r="B45" s="18">
        <v>41033900</v>
      </c>
      <c r="C45" s="13" t="s">
        <v>27</v>
      </c>
      <c r="D45" s="21">
        <v>35728400</v>
      </c>
      <c r="E45" s="21">
        <v>35728400</v>
      </c>
      <c r="F45" s="21">
        <v>35728400</v>
      </c>
      <c r="G45" s="22">
        <f t="shared" si="0"/>
        <v>100</v>
      </c>
      <c r="H45" s="24">
        <v>0</v>
      </c>
      <c r="I45" s="24">
        <v>0</v>
      </c>
      <c r="J45" s="24">
        <v>0</v>
      </c>
      <c r="K45" s="24">
        <f t="shared" si="5"/>
        <v>0</v>
      </c>
      <c r="L45" s="25">
        <f t="shared" si="6"/>
        <v>35728400</v>
      </c>
      <c r="M45" s="25">
        <f t="shared" si="7"/>
        <v>35728400</v>
      </c>
      <c r="N45" s="25">
        <f t="shared" si="8"/>
        <v>35728400</v>
      </c>
      <c r="O45" s="26">
        <f t="shared" si="4"/>
        <v>100</v>
      </c>
    </row>
    <row r="46" spans="1:15" ht="18" customHeight="1" x14ac:dyDescent="0.3">
      <c r="A46" s="11"/>
      <c r="B46" s="18">
        <v>41034200</v>
      </c>
      <c r="C46" s="16" t="s">
        <v>48</v>
      </c>
      <c r="D46" s="21">
        <v>2867500</v>
      </c>
      <c r="E46" s="21">
        <v>2867500</v>
      </c>
      <c r="F46" s="21">
        <v>2867500</v>
      </c>
      <c r="G46" s="22">
        <f t="shared" si="0"/>
        <v>100</v>
      </c>
      <c r="H46" s="24">
        <v>0</v>
      </c>
      <c r="I46" s="24">
        <v>0</v>
      </c>
      <c r="J46" s="24">
        <v>0</v>
      </c>
      <c r="K46" s="24">
        <f t="shared" si="5"/>
        <v>0</v>
      </c>
      <c r="L46" s="25">
        <f t="shared" si="6"/>
        <v>2867500</v>
      </c>
      <c r="M46" s="25">
        <f t="shared" si="7"/>
        <v>2867500</v>
      </c>
      <c r="N46" s="25">
        <f t="shared" si="8"/>
        <v>2867500</v>
      </c>
      <c r="O46" s="26">
        <f t="shared" si="4"/>
        <v>100</v>
      </c>
    </row>
    <row r="47" spans="1:15" ht="36" customHeight="1" x14ac:dyDescent="0.3">
      <c r="A47" s="11"/>
      <c r="B47" s="18">
        <v>41040200</v>
      </c>
      <c r="C47" s="16" t="s">
        <v>28</v>
      </c>
      <c r="D47" s="21">
        <v>2014800</v>
      </c>
      <c r="E47" s="21">
        <v>2014800</v>
      </c>
      <c r="F47" s="21">
        <v>2014800</v>
      </c>
      <c r="G47" s="22">
        <f t="shared" si="0"/>
        <v>100</v>
      </c>
      <c r="H47" s="24">
        <v>0</v>
      </c>
      <c r="I47" s="24">
        <v>0</v>
      </c>
      <c r="J47" s="24">
        <v>0</v>
      </c>
      <c r="K47" s="24">
        <f t="shared" si="5"/>
        <v>0</v>
      </c>
      <c r="L47" s="25">
        <f t="shared" si="6"/>
        <v>2014800</v>
      </c>
      <c r="M47" s="25">
        <f t="shared" si="7"/>
        <v>2014800</v>
      </c>
      <c r="N47" s="25">
        <f t="shared" si="8"/>
        <v>2014800</v>
      </c>
      <c r="O47" s="26">
        <f t="shared" si="4"/>
        <v>100</v>
      </c>
    </row>
    <row r="48" spans="1:15" ht="36" customHeight="1" x14ac:dyDescent="0.3">
      <c r="A48" s="11"/>
      <c r="B48" s="18">
        <v>41051000</v>
      </c>
      <c r="C48" s="16" t="s">
        <v>29</v>
      </c>
      <c r="D48" s="21">
        <v>1236300</v>
      </c>
      <c r="E48" s="21">
        <v>1236300</v>
      </c>
      <c r="F48" s="21">
        <v>1236300</v>
      </c>
      <c r="G48" s="22">
        <f t="shared" si="0"/>
        <v>100</v>
      </c>
      <c r="H48" s="24">
        <v>0</v>
      </c>
      <c r="I48" s="24">
        <v>0</v>
      </c>
      <c r="J48" s="24">
        <v>0</v>
      </c>
      <c r="K48" s="24">
        <f t="shared" si="5"/>
        <v>0</v>
      </c>
      <c r="L48" s="25">
        <f t="shared" si="6"/>
        <v>1236300</v>
      </c>
      <c r="M48" s="25">
        <f t="shared" si="7"/>
        <v>1236300</v>
      </c>
      <c r="N48" s="25">
        <f t="shared" si="8"/>
        <v>1236300</v>
      </c>
      <c r="O48" s="26">
        <f t="shared" ref="O48:O57" si="9">IF(M48=0,0,N48/M48*100)</f>
        <v>100</v>
      </c>
    </row>
    <row r="49" spans="1:15" ht="36" customHeight="1" x14ac:dyDescent="0.3">
      <c r="A49" s="11"/>
      <c r="B49" s="18">
        <v>41051200</v>
      </c>
      <c r="C49" s="16" t="s">
        <v>30</v>
      </c>
      <c r="D49" s="21">
        <v>93600</v>
      </c>
      <c r="E49" s="21">
        <v>93600</v>
      </c>
      <c r="F49" s="21">
        <v>93600</v>
      </c>
      <c r="G49" s="22">
        <f t="shared" si="0"/>
        <v>100</v>
      </c>
      <c r="H49" s="24">
        <v>0</v>
      </c>
      <c r="I49" s="24">
        <v>0</v>
      </c>
      <c r="J49" s="24">
        <v>0</v>
      </c>
      <c r="K49" s="24">
        <f t="shared" si="5"/>
        <v>0</v>
      </c>
      <c r="L49" s="25">
        <f t="shared" si="6"/>
        <v>93600</v>
      </c>
      <c r="M49" s="25">
        <f t="shared" si="7"/>
        <v>93600</v>
      </c>
      <c r="N49" s="25">
        <f t="shared" si="8"/>
        <v>93600</v>
      </c>
      <c r="O49" s="26">
        <f t="shared" si="9"/>
        <v>100</v>
      </c>
    </row>
    <row r="50" spans="1:15" ht="36" customHeight="1" x14ac:dyDescent="0.3">
      <c r="A50" s="11"/>
      <c r="B50" s="18">
        <v>41051400</v>
      </c>
      <c r="C50" s="16" t="s">
        <v>49</v>
      </c>
      <c r="D50" s="21">
        <v>871660</v>
      </c>
      <c r="E50" s="21">
        <v>871660</v>
      </c>
      <c r="F50" s="21">
        <v>488070</v>
      </c>
      <c r="G50" s="22">
        <f t="shared" si="0"/>
        <v>55.993162471605906</v>
      </c>
      <c r="H50" s="24">
        <v>0</v>
      </c>
      <c r="I50" s="24">
        <v>0</v>
      </c>
      <c r="J50" s="24">
        <v>0</v>
      </c>
      <c r="K50" s="24">
        <f t="shared" si="5"/>
        <v>0</v>
      </c>
      <c r="L50" s="25">
        <f t="shared" si="6"/>
        <v>871660</v>
      </c>
      <c r="M50" s="25">
        <f t="shared" si="7"/>
        <v>871660</v>
      </c>
      <c r="N50" s="25">
        <f t="shared" si="8"/>
        <v>488070</v>
      </c>
      <c r="O50" s="26">
        <f t="shared" si="9"/>
        <v>55.993162471605906</v>
      </c>
    </row>
    <row r="51" spans="1:15" ht="36" customHeight="1" x14ac:dyDescent="0.3">
      <c r="A51" s="11"/>
      <c r="B51" s="18">
        <v>41051500</v>
      </c>
      <c r="C51" s="16" t="s">
        <v>50</v>
      </c>
      <c r="D51" s="21">
        <v>73800</v>
      </c>
      <c r="E51" s="21">
        <v>73800</v>
      </c>
      <c r="F51" s="21">
        <v>73800</v>
      </c>
      <c r="G51" s="22">
        <f t="shared" si="0"/>
        <v>100</v>
      </c>
      <c r="H51" s="24">
        <v>0</v>
      </c>
      <c r="I51" s="24">
        <v>0</v>
      </c>
      <c r="J51" s="24">
        <v>0</v>
      </c>
      <c r="K51" s="24">
        <f t="shared" si="5"/>
        <v>0</v>
      </c>
      <c r="L51" s="25">
        <f t="shared" si="6"/>
        <v>73800</v>
      </c>
      <c r="M51" s="25">
        <f t="shared" si="7"/>
        <v>73800</v>
      </c>
      <c r="N51" s="25">
        <f t="shared" si="8"/>
        <v>73800</v>
      </c>
      <c r="O51" s="26">
        <f t="shared" si="9"/>
        <v>100</v>
      </c>
    </row>
    <row r="52" spans="1:15" ht="36" customHeight="1" x14ac:dyDescent="0.3">
      <c r="A52" s="11"/>
      <c r="B52" s="18">
        <v>41053000</v>
      </c>
      <c r="C52" s="16" t="s">
        <v>51</v>
      </c>
      <c r="D52" s="21">
        <v>1066001</v>
      </c>
      <c r="E52" s="21">
        <v>1066001</v>
      </c>
      <c r="F52" s="21">
        <v>1066000.3400000001</v>
      </c>
      <c r="G52" s="22">
        <f t="shared" si="0"/>
        <v>99.999938086362022</v>
      </c>
      <c r="H52" s="24">
        <v>0</v>
      </c>
      <c r="I52" s="24">
        <v>0</v>
      </c>
      <c r="J52" s="24">
        <v>0</v>
      </c>
      <c r="K52" s="24">
        <f t="shared" si="5"/>
        <v>0</v>
      </c>
      <c r="L52" s="25">
        <f t="shared" si="6"/>
        <v>1066001</v>
      </c>
      <c r="M52" s="25">
        <f t="shared" si="7"/>
        <v>1066001</v>
      </c>
      <c r="N52" s="25">
        <f t="shared" si="8"/>
        <v>1066000.3400000001</v>
      </c>
      <c r="O52" s="26">
        <f t="shared" si="9"/>
        <v>99.999938086362022</v>
      </c>
    </row>
    <row r="53" spans="1:15" ht="18" customHeight="1" x14ac:dyDescent="0.3">
      <c r="A53" s="11"/>
      <c r="B53" s="18">
        <v>41053900</v>
      </c>
      <c r="C53" s="16" t="s">
        <v>31</v>
      </c>
      <c r="D53" s="21">
        <v>990240.74</v>
      </c>
      <c r="E53" s="21">
        <v>990240.74</v>
      </c>
      <c r="F53" s="21">
        <v>990240.74</v>
      </c>
      <c r="G53" s="22">
        <f t="shared" si="0"/>
        <v>100</v>
      </c>
      <c r="H53" s="24">
        <v>0</v>
      </c>
      <c r="I53" s="24">
        <v>0</v>
      </c>
      <c r="J53" s="24">
        <v>0</v>
      </c>
      <c r="K53" s="24">
        <f t="shared" si="5"/>
        <v>0</v>
      </c>
      <c r="L53" s="25">
        <f t="shared" si="6"/>
        <v>990240.74</v>
      </c>
      <c r="M53" s="25">
        <f t="shared" si="7"/>
        <v>990240.74</v>
      </c>
      <c r="N53" s="25">
        <f t="shared" si="8"/>
        <v>990240.74</v>
      </c>
      <c r="O53" s="26">
        <f t="shared" si="9"/>
        <v>100</v>
      </c>
    </row>
    <row r="54" spans="1:15" ht="36" customHeight="1" x14ac:dyDescent="0.3">
      <c r="A54" s="11"/>
      <c r="B54" s="18">
        <v>41054100</v>
      </c>
      <c r="C54" s="16" t="s">
        <v>52</v>
      </c>
      <c r="D54" s="21">
        <v>30000</v>
      </c>
      <c r="E54" s="21">
        <v>30000</v>
      </c>
      <c r="F54" s="21">
        <v>30000</v>
      </c>
      <c r="G54" s="22">
        <f t="shared" si="0"/>
        <v>100</v>
      </c>
      <c r="H54" s="24">
        <v>0</v>
      </c>
      <c r="I54" s="24">
        <v>0</v>
      </c>
      <c r="J54" s="24">
        <v>0</v>
      </c>
      <c r="K54" s="24">
        <f t="shared" si="5"/>
        <v>0</v>
      </c>
      <c r="L54" s="25">
        <f t="shared" si="6"/>
        <v>30000</v>
      </c>
      <c r="M54" s="25">
        <f t="shared" si="7"/>
        <v>30000</v>
      </c>
      <c r="N54" s="25">
        <f t="shared" si="8"/>
        <v>30000</v>
      </c>
      <c r="O54" s="26">
        <f t="shared" si="9"/>
        <v>100</v>
      </c>
    </row>
    <row r="55" spans="1:15" ht="36" customHeight="1" x14ac:dyDescent="0.3">
      <c r="A55" s="11"/>
      <c r="B55" s="18">
        <v>41055000</v>
      </c>
      <c r="C55" s="13" t="s">
        <v>32</v>
      </c>
      <c r="D55" s="21">
        <v>368100</v>
      </c>
      <c r="E55" s="21">
        <v>368100</v>
      </c>
      <c r="F55" s="21">
        <v>368100</v>
      </c>
      <c r="G55" s="22">
        <f t="shared" si="0"/>
        <v>100</v>
      </c>
      <c r="H55" s="24">
        <v>0</v>
      </c>
      <c r="I55" s="24">
        <v>0</v>
      </c>
      <c r="J55" s="24">
        <v>0</v>
      </c>
      <c r="K55" s="24">
        <f t="shared" si="5"/>
        <v>0</v>
      </c>
      <c r="L55" s="25">
        <f t="shared" si="6"/>
        <v>368100</v>
      </c>
      <c r="M55" s="25">
        <f t="shared" si="7"/>
        <v>368100</v>
      </c>
      <c r="N55" s="25">
        <f t="shared" si="8"/>
        <v>368100</v>
      </c>
      <c r="O55" s="26">
        <f t="shared" si="9"/>
        <v>100</v>
      </c>
    </row>
    <row r="56" spans="1:15" ht="19.899999999999999" customHeight="1" x14ac:dyDescent="0.3">
      <c r="A56" s="44" t="s">
        <v>33</v>
      </c>
      <c r="B56" s="45"/>
      <c r="C56" s="46"/>
      <c r="D56" s="29">
        <f>SUM(D5:D43)</f>
        <v>20145000</v>
      </c>
      <c r="E56" s="29">
        <f>SUM(E5:E43)</f>
        <v>20145000</v>
      </c>
      <c r="F56" s="29">
        <f>SUM(F5:F43)</f>
        <v>20377795.680000003</v>
      </c>
      <c r="G56" s="17">
        <f t="shared" ref="G56:G57" si="10">IF(E56=0,0,F56/E56*100)</f>
        <v>101.15560029784068</v>
      </c>
      <c r="H56" s="17">
        <v>0</v>
      </c>
      <c r="I56" s="17">
        <v>0</v>
      </c>
      <c r="J56" s="17">
        <v>0</v>
      </c>
      <c r="K56" s="17">
        <f t="shared" ref="K56:K57" si="11">IF(I56=0,0,J56/I56*100)</f>
        <v>0</v>
      </c>
      <c r="L56" s="30">
        <f t="shared" ref="L56:L57" si="12">D56+H56</f>
        <v>20145000</v>
      </c>
      <c r="M56" s="30">
        <f t="shared" ref="M56:M57" si="13">E56+I56</f>
        <v>20145000</v>
      </c>
      <c r="N56" s="31">
        <f t="shared" ref="N56:N57" si="14">F56+J56</f>
        <v>20377795.680000003</v>
      </c>
      <c r="O56" s="17">
        <f t="shared" si="9"/>
        <v>101.15560029784068</v>
      </c>
    </row>
    <row r="57" spans="1:15" ht="19.899999999999999" customHeight="1" x14ac:dyDescent="0.3">
      <c r="A57" s="36" t="s">
        <v>34</v>
      </c>
      <c r="B57" s="37"/>
      <c r="C57" s="37"/>
      <c r="D57" s="29">
        <f>SUM(D5:D56)-D56</f>
        <v>85824501.739999995</v>
      </c>
      <c r="E57" s="29">
        <f>SUM(E5:E56)-E56</f>
        <v>85824501.739999995</v>
      </c>
      <c r="F57" s="29">
        <f>SUM(F5:F56)-F56</f>
        <v>85673706.760000005</v>
      </c>
      <c r="G57" s="17">
        <f t="shared" si="10"/>
        <v>99.824298449810044</v>
      </c>
      <c r="H57" s="29">
        <f>SUM(H5:H56)</f>
        <v>1180000</v>
      </c>
      <c r="I57" s="29">
        <f>SUM(I5:I56)</f>
        <v>1179999.9999999998</v>
      </c>
      <c r="J57" s="29">
        <f>SUM(J5:J56)</f>
        <v>4478526.05</v>
      </c>
      <c r="K57" s="17">
        <f t="shared" si="11"/>
        <v>379.53610593220344</v>
      </c>
      <c r="L57" s="30">
        <f t="shared" si="12"/>
        <v>87004501.739999995</v>
      </c>
      <c r="M57" s="30">
        <f t="shared" si="13"/>
        <v>87004501.739999995</v>
      </c>
      <c r="N57" s="31">
        <f t="shared" si="14"/>
        <v>90152232.810000002</v>
      </c>
      <c r="O57" s="17">
        <f t="shared" si="9"/>
        <v>103.61789448482395</v>
      </c>
    </row>
    <row r="58" spans="1:15" x14ac:dyDescent="0.2">
      <c r="H58" s="7"/>
      <c r="I58" s="7"/>
    </row>
    <row r="59" spans="1:15" x14ac:dyDescent="0.2">
      <c r="H59" s="5"/>
      <c r="I59" s="5"/>
    </row>
    <row r="62" spans="1:15" x14ac:dyDescent="0.2">
      <c r="G62" s="5"/>
    </row>
  </sheetData>
  <mergeCells count="9">
    <mergeCell ref="M1:N1"/>
    <mergeCell ref="A57:C57"/>
    <mergeCell ref="D3:G3"/>
    <mergeCell ref="H3:K3"/>
    <mergeCell ref="A56:C56"/>
    <mergeCell ref="C2:N2"/>
    <mergeCell ref="L3:O3"/>
    <mergeCell ref="B3:B4"/>
    <mergeCell ref="C3:C4"/>
  </mergeCells>
  <pageMargins left="0.19685039370078741" right="0.19685039370078741" top="0.19685039370078741" bottom="0.19685039370078741" header="0" footer="0"/>
  <pageSetup paperSize="9" scale="60" fitToHeight="500" orientation="landscape" verticalDpi="0" r:id="rId1"/>
  <rowBreaks count="1" manualBreakCount="1">
    <brk id="35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надходження 2020</vt:lpstr>
      <vt:lpstr>'надходження 2020'!Заголовки_для_печати</vt:lpstr>
      <vt:lpstr>'надходження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Освіта №2</dc:creator>
  <cp:lastModifiedBy>adm</cp:lastModifiedBy>
  <cp:lastPrinted>2021-06-23T09:51:51Z</cp:lastPrinted>
  <dcterms:created xsi:type="dcterms:W3CDTF">2021-06-02T14:52:18Z</dcterms:created>
  <dcterms:modified xsi:type="dcterms:W3CDTF">2021-06-23T13:14:16Z</dcterms:modified>
</cp:coreProperties>
</file>