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" yWindow="870" windowWidth="20730" windowHeight="8730"/>
  </bookViews>
  <sheets>
    <sheet name="надходження 9 місяців 2021" sheetId="1" r:id="rId1"/>
  </sheets>
  <definedNames>
    <definedName name="_xlnm.Print_Titles" localSheetId="0">'надходження 9 місяців 2021'!$A:$C</definedName>
    <definedName name="_xlnm.Print_Area" localSheetId="0">'надходження 9 місяців 2021'!$B$1:$O$51</definedName>
  </definedNames>
  <calcPr calcId="145621"/>
</workbook>
</file>

<file path=xl/calcChain.xml><?xml version="1.0" encoding="utf-8"?>
<calcChain xmlns="http://schemas.openxmlformats.org/spreadsheetml/2006/main">
  <c r="N29" i="1" l="1"/>
  <c r="M29" i="1"/>
  <c r="O29" i="1" s="1"/>
  <c r="L29" i="1"/>
  <c r="G29" i="1"/>
  <c r="J51" i="1" l="1"/>
  <c r="I51" i="1"/>
  <c r="H51" i="1"/>
  <c r="J50" i="1"/>
  <c r="I50" i="1"/>
  <c r="H50" i="1"/>
  <c r="E50" i="1"/>
  <c r="D50" i="1"/>
  <c r="F50" i="1" l="1"/>
  <c r="F51" i="1"/>
  <c r="E51" i="1"/>
  <c r="D51" i="1"/>
  <c r="G47" i="1"/>
  <c r="N14" i="1" l="1"/>
  <c r="M14" i="1"/>
  <c r="L14" i="1"/>
  <c r="N13" i="1"/>
  <c r="M13" i="1"/>
  <c r="O13" i="1" s="1"/>
  <c r="L13" i="1"/>
  <c r="N12" i="1"/>
  <c r="M12" i="1"/>
  <c r="O12" i="1" s="1"/>
  <c r="L12" i="1"/>
  <c r="K51" i="1"/>
  <c r="K50" i="1"/>
  <c r="K49" i="1"/>
  <c r="K48" i="1"/>
  <c r="K46" i="1"/>
  <c r="K45" i="1"/>
  <c r="K44" i="1"/>
  <c r="K43" i="1"/>
  <c r="K42" i="1"/>
  <c r="G14" i="1"/>
  <c r="O14" i="1" l="1"/>
  <c r="G13" i="1"/>
  <c r="G12" i="1"/>
  <c r="N32" i="1" l="1"/>
  <c r="M32" i="1"/>
  <c r="O32" i="1" s="1"/>
  <c r="L32" i="1"/>
  <c r="N41" i="1"/>
  <c r="M41" i="1"/>
  <c r="L41" i="1"/>
  <c r="N40" i="1"/>
  <c r="M40" i="1"/>
  <c r="L40" i="1"/>
  <c r="N39" i="1"/>
  <c r="M39" i="1"/>
  <c r="L39" i="1"/>
  <c r="N38" i="1"/>
  <c r="M38" i="1"/>
  <c r="L38" i="1"/>
  <c r="N36" i="1"/>
  <c r="M36" i="1"/>
  <c r="O36" i="1" s="1"/>
  <c r="L36" i="1"/>
  <c r="N33" i="1"/>
  <c r="M33" i="1"/>
  <c r="L33" i="1"/>
  <c r="N26" i="1"/>
  <c r="O26" i="1"/>
  <c r="N25" i="1"/>
  <c r="O25" i="1"/>
  <c r="K41" i="1"/>
  <c r="K40" i="1"/>
  <c r="K39" i="1"/>
  <c r="K38" i="1"/>
  <c r="K36" i="1"/>
  <c r="G41" i="1"/>
  <c r="G40" i="1"/>
  <c r="G39" i="1"/>
  <c r="G38" i="1"/>
  <c r="G36" i="1"/>
  <c r="O33" i="1" l="1"/>
  <c r="O39" i="1"/>
  <c r="O40" i="1"/>
  <c r="O38" i="1"/>
  <c r="O41" i="1"/>
  <c r="G51" i="1" l="1"/>
  <c r="G49" i="1"/>
  <c r="G48" i="1"/>
  <c r="G46" i="1"/>
  <c r="G45" i="1"/>
  <c r="G44" i="1"/>
  <c r="G43" i="1"/>
  <c r="G42" i="1"/>
  <c r="G33" i="1" l="1"/>
  <c r="N51" i="1" l="1"/>
  <c r="M51" i="1"/>
  <c r="L51" i="1"/>
  <c r="M50" i="1"/>
  <c r="L50" i="1"/>
  <c r="N49" i="1"/>
  <c r="M49" i="1"/>
  <c r="L49" i="1"/>
  <c r="N48" i="1"/>
  <c r="M48" i="1"/>
  <c r="L48" i="1"/>
  <c r="N46" i="1"/>
  <c r="M46" i="1"/>
  <c r="L46" i="1"/>
  <c r="N45" i="1"/>
  <c r="M45" i="1"/>
  <c r="L45" i="1"/>
  <c r="N44" i="1"/>
  <c r="M44" i="1"/>
  <c r="L44" i="1"/>
  <c r="N43" i="1"/>
  <c r="M43" i="1"/>
  <c r="L43" i="1"/>
  <c r="N42" i="1"/>
  <c r="M42" i="1"/>
  <c r="L42" i="1"/>
  <c r="N37" i="1"/>
  <c r="M37" i="1"/>
  <c r="L37" i="1"/>
  <c r="N35" i="1"/>
  <c r="M35" i="1"/>
  <c r="L35" i="1"/>
  <c r="N34" i="1"/>
  <c r="M34" i="1"/>
  <c r="L34" i="1"/>
  <c r="N28" i="1"/>
  <c r="M28" i="1"/>
  <c r="L28" i="1"/>
  <c r="N27" i="1"/>
  <c r="M27" i="1"/>
  <c r="L27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1" i="1"/>
  <c r="M11" i="1"/>
  <c r="L11" i="1"/>
  <c r="N10" i="1"/>
  <c r="M10" i="1"/>
  <c r="O10" i="1" s="1"/>
  <c r="L10" i="1"/>
  <c r="N9" i="1"/>
  <c r="M9" i="1"/>
  <c r="L9" i="1"/>
  <c r="N8" i="1"/>
  <c r="M8" i="1"/>
  <c r="O8" i="1" s="1"/>
  <c r="L8" i="1"/>
  <c r="N7" i="1"/>
  <c r="M7" i="1"/>
  <c r="L7" i="1"/>
  <c r="N6" i="1"/>
  <c r="M6" i="1"/>
  <c r="L6" i="1"/>
  <c r="N5" i="1"/>
  <c r="M5" i="1"/>
  <c r="L5" i="1"/>
  <c r="K27" i="1"/>
  <c r="O15" i="1" l="1"/>
  <c r="O22" i="1"/>
  <c r="O5" i="1"/>
  <c r="O7" i="1"/>
  <c r="O17" i="1"/>
  <c r="O19" i="1"/>
  <c r="O21" i="1"/>
  <c r="O24" i="1"/>
  <c r="O27" i="1"/>
  <c r="O28" i="1"/>
  <c r="O37" i="1"/>
  <c r="O43" i="1"/>
  <c r="O44" i="1"/>
  <c r="O46" i="1"/>
  <c r="O49" i="1"/>
  <c r="O51" i="1"/>
  <c r="O16" i="1"/>
  <c r="O34" i="1"/>
  <c r="O35" i="1"/>
  <c r="O42" i="1"/>
  <c r="O45" i="1"/>
  <c r="O6" i="1"/>
  <c r="O9" i="1"/>
  <c r="O11" i="1"/>
  <c r="O18" i="1"/>
  <c r="O20" i="1"/>
  <c r="O23" i="1"/>
  <c r="O48" i="1"/>
  <c r="G5" i="1"/>
  <c r="G6" i="1"/>
  <c r="G7" i="1"/>
  <c r="G8" i="1"/>
  <c r="G9" i="1"/>
  <c r="G10" i="1"/>
  <c r="G11" i="1"/>
  <c r="G15" i="1"/>
  <c r="G16" i="1"/>
  <c r="G17" i="1"/>
  <c r="G18" i="1"/>
  <c r="G19" i="1"/>
  <c r="G20" i="1"/>
  <c r="G21" i="1"/>
  <c r="G22" i="1"/>
  <c r="G23" i="1"/>
  <c r="G24" i="1"/>
  <c r="G27" i="1"/>
  <c r="G28" i="1"/>
  <c r="G34" i="1"/>
  <c r="G35" i="1"/>
  <c r="G37" i="1"/>
  <c r="G50" i="1"/>
  <c r="N50" i="1"/>
  <c r="O50" i="1" s="1"/>
</calcChain>
</file>

<file path=xl/sharedStrings.xml><?xml version="1.0" encoding="utf-8"?>
<sst xmlns="http://schemas.openxmlformats.org/spreadsheetml/2006/main" count="82" uniqueCount="56">
  <si>
    <t>ККД</t>
  </si>
  <si>
    <t xml:space="preserve"> Уточн. план на рік</t>
  </si>
  <si>
    <t>Факт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</si>
  <si>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</si>
  <si>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</si>
  <si>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</si>
  <si>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</si>
  <si>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</si>
  <si>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</si>
  <si>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</t>
  </si>
  <si>
    <t>Акцизний податок з реалізації суб`єктами господарювання роздрібної торгівлі підакцизних товарів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</si>
  <si>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</si>
  <si>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</si>
  <si>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</si>
  <si>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</si>
  <si>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</si>
  <si>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</si>
  <si>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</si>
  <si>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</si>
  <si>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</si>
  <si>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</si>
  <si>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</si>
  <si>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</si>
  <si>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надання інших адміністративних послуг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</si>
  <si>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</si>
  <si>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</si>
  <si>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Базова дотація </t>
  </si>
  <si>
    <t>Освітня субвенція з державного бюджету місцевим бюджетам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</si>
  <si>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</si>
  <si>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</si>
  <si>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</si>
  <si>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</si>
  <si>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</si>
  <si>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</si>
  <si>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</si>
  <si>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</si>
  <si>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</si>
  <si>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</si>
  <si>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</si>
  <si>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Благодійні внески, гранти та дарунки </t>
  </si>
  <si>
    <t xml:space="preserve">Інформація про надходження до загального фонду бюджету                                   Мельнице-Подільської селищної територіальної громади                                                     у І кварталі 2021 року  </t>
  </si>
  <si>
    <t>Доходи </t>
  </si>
  <si>
    <t>Загальний фонд</t>
  </si>
  <si>
    <t>Спеціальний фонд</t>
  </si>
  <si>
    <t>Разом</t>
  </si>
  <si>
    <t>Додаток 1</t>
  </si>
  <si>
    <t xml:space="preserve"> Уточн. план на період</t>
  </si>
  <si>
    <t>% вик.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</si>
  <si>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</si>
  <si>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</t>
  </si>
  <si>
    <t>Пальне</t>
  </si>
  <si>
    <t>РАЗОМ:</t>
  </si>
  <si>
    <t>Всього без врахування трансферт</t>
  </si>
  <si>
    <t xml:space="preserve">Інформація про надходження до бюджету Мельнице-Подільської селищної територіальної громади за 9 місяців 2021 року  </t>
  </si>
  <si>
    <t>Субвенція з місцевого бюджету на здійснення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</si>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</sst>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4" fillId="0" borderId="27" xfId="0" applyFont="1" applyFill="1" applyBorder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4" fillId="0" borderId="26" xfId="0" applyFont="1" applyFill="1" applyBorder="1"/>
    <xf numFmtId="0" fontId="4" fillId="0" borderId="28" xfId="0" applyFont="1" applyFill="1" applyBorder="1"/>
    <xf numFmtId="0" fontId="6" fillId="0" borderId="0" xfId="0" applyFont="1" applyFill="1"/>
    <xf numFmtId="0" fontId="0" fillId="0" borderId="0" xfId="0" applyFill="1" applyBorder="1"/>
    <xf numFmtId="0" fontId="9" fillId="0" borderId="19" xfId="0" applyFont="1" applyFill="1" applyBorder="1"/>
    <xf numFmtId="0" fontId="9" fillId="0" borderId="30" xfId="0" applyFont="1" applyFill="1" applyBorder="1" applyAlignment="1">
      <alignment horizontal="left" vertical="center" wrapText="1"/>
    </xf>
    <xf numFmtId="2" fontId="7" fillId="0" borderId="35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2" fontId="7" fillId="0" borderId="22" xfId="0" applyNumberFormat="1" applyFont="1" applyFill="1" applyBorder="1" applyAlignment="1">
      <alignment horizontal="center" vertical="center"/>
    </xf>
    <xf numFmtId="164" fontId="7" fillId="0" borderId="36" xfId="0" applyNumberFormat="1" applyFont="1" applyFill="1" applyBorder="1" applyAlignment="1">
      <alignment horizontal="center" vertical="center"/>
    </xf>
    <xf numFmtId="2" fontId="7" fillId="0" borderId="35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2" fontId="7" fillId="0" borderId="9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2" fontId="7" fillId="0" borderId="9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9" fillId="0" borderId="20" xfId="0" applyFont="1" applyFill="1" applyBorder="1"/>
    <xf numFmtId="0" fontId="9" fillId="0" borderId="31" xfId="0" applyFont="1" applyFill="1" applyBorder="1" applyAlignment="1">
      <alignment horizontal="left" vertical="center"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34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164" fontId="7" fillId="0" borderId="17" xfId="0" applyNumberFormat="1" applyFont="1" applyFill="1" applyBorder="1" applyAlignment="1">
      <alignment horizontal="center" vertical="center"/>
    </xf>
    <xf numFmtId="164" fontId="7" fillId="0" borderId="32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/>
    </xf>
    <xf numFmtId="2" fontId="7" fillId="0" borderId="29" xfId="0" applyNumberFormat="1" applyFont="1" applyFill="1" applyBorder="1" applyAlignment="1">
      <alignment horizontal="center" vertical="center"/>
    </xf>
    <xf numFmtId="2" fontId="7" fillId="0" borderId="32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164" fontId="7" fillId="0" borderId="33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/>
    <xf numFmtId="0" fontId="9" fillId="0" borderId="16" xfId="0" applyFont="1" applyFill="1" applyBorder="1" applyAlignment="1"/>
    <xf numFmtId="0" fontId="9" fillId="0" borderId="17" xfId="0" applyFont="1" applyFill="1" applyBorder="1" applyAlignment="1"/>
    <xf numFmtId="0" fontId="5" fillId="0" borderId="12" xfId="0" applyFont="1" applyFill="1" applyBorder="1" applyAlignment="1"/>
    <xf numFmtId="0" fontId="9" fillId="0" borderId="13" xfId="0" applyFont="1" applyFill="1" applyBorder="1" applyAlignment="1"/>
    <xf numFmtId="0" fontId="9" fillId="0" borderId="33" xfId="0" applyFont="1" applyFill="1" applyBorder="1" applyAlignment="1"/>
    <xf numFmtId="0" fontId="7" fillId="0" borderId="38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2" fontId="8" fillId="0" borderId="9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2" fontId="12" fillId="0" borderId="9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topLeftCell="A44" zoomScale="60" zoomScaleNormal="70" workbookViewId="0">
      <selection activeCell="F48" sqref="F48"/>
    </sheetView>
  </sheetViews>
  <sheetFormatPr defaultRowHeight="12.75" x14ac:dyDescent="0.2"/>
  <cols>
    <col min="1" max="1" width="0.140625" customWidth="1"/>
    <col min="2" max="2" width="11.7109375" customWidth="1"/>
    <col min="3" max="3" width="91.140625" customWidth="1"/>
    <col min="4" max="4" width="19.42578125" customWidth="1"/>
    <col min="5" max="5" width="16.42578125" customWidth="1"/>
    <col min="6" max="6" width="17" customWidth="1"/>
    <col min="7" max="7" width="10.28515625" customWidth="1"/>
    <col min="8" max="8" width="16.85546875" customWidth="1"/>
    <col min="9" max="9" width="15.7109375" customWidth="1"/>
    <col min="10" max="10" width="15.42578125" customWidth="1"/>
    <col min="11" max="11" width="11.42578125" customWidth="1"/>
    <col min="12" max="12" width="16.7109375" customWidth="1"/>
    <col min="13" max="14" width="17.42578125" customWidth="1"/>
    <col min="15" max="15" width="12.42578125" customWidth="1"/>
  </cols>
  <sheetData>
    <row r="1" spans="1:15" ht="18.75" x14ac:dyDescent="0.3">
      <c r="A1" s="1"/>
      <c r="B1" s="1"/>
      <c r="C1" s="1"/>
      <c r="D1" s="1"/>
      <c r="E1" s="1"/>
      <c r="F1" s="1"/>
      <c r="G1" s="1"/>
      <c r="M1" s="76" t="s">
        <v>45</v>
      </c>
      <c r="N1" s="76"/>
    </row>
    <row r="2" spans="1:15" ht="73.5" customHeight="1" thickBot="1" x14ac:dyDescent="0.25">
      <c r="A2" s="4" t="s">
        <v>40</v>
      </c>
      <c r="B2" s="5"/>
      <c r="C2" s="6" t="s">
        <v>53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9.149999999999999" customHeight="1" thickBot="1" x14ac:dyDescent="0.25">
      <c r="A3" s="7"/>
      <c r="B3" s="77" t="s">
        <v>0</v>
      </c>
      <c r="C3" s="79" t="s">
        <v>41</v>
      </c>
      <c r="D3" s="73" t="s">
        <v>42</v>
      </c>
      <c r="E3" s="74"/>
      <c r="F3" s="74"/>
      <c r="G3" s="75"/>
      <c r="H3" s="74" t="s">
        <v>43</v>
      </c>
      <c r="I3" s="74"/>
      <c r="J3" s="74"/>
      <c r="K3" s="74"/>
      <c r="L3" s="73" t="s">
        <v>44</v>
      </c>
      <c r="M3" s="74"/>
      <c r="N3" s="74"/>
      <c r="O3" s="75"/>
    </row>
    <row r="4" spans="1:15" ht="73.150000000000006" customHeight="1" thickBot="1" x14ac:dyDescent="0.25">
      <c r="A4" s="8"/>
      <c r="B4" s="78"/>
      <c r="C4" s="80"/>
      <c r="D4" s="9" t="s">
        <v>1</v>
      </c>
      <c r="E4" s="10" t="s">
        <v>46</v>
      </c>
      <c r="F4" s="10" t="s">
        <v>2</v>
      </c>
      <c r="G4" s="11" t="s">
        <v>47</v>
      </c>
      <c r="H4" s="12" t="s">
        <v>1</v>
      </c>
      <c r="I4" s="10" t="s">
        <v>46</v>
      </c>
      <c r="J4" s="10" t="s">
        <v>2</v>
      </c>
      <c r="K4" s="13" t="s">
        <v>47</v>
      </c>
      <c r="L4" s="9" t="s">
        <v>1</v>
      </c>
      <c r="M4" s="10" t="s">
        <v>46</v>
      </c>
      <c r="N4" s="10" t="s">
        <v>2</v>
      </c>
      <c r="O4" s="11" t="s">
        <v>47</v>
      </c>
    </row>
    <row r="5" spans="1:15" ht="41.25" customHeight="1" x14ac:dyDescent="0.3">
      <c r="A5" s="18"/>
      <c r="B5" s="14">
        <v>11010100</v>
      </c>
      <c r="C5" s="19" t="s">
        <v>3</v>
      </c>
      <c r="D5" s="20">
        <v>11915600</v>
      </c>
      <c r="E5" s="21">
        <v>8936400</v>
      </c>
      <c r="F5" s="21">
        <v>8979060.4600000009</v>
      </c>
      <c r="G5" s="22">
        <f t="shared" ref="G5:G22" si="0">IF(E5=0,0,F5/E5*100)</f>
        <v>100.4773785864554</v>
      </c>
      <c r="H5" s="23">
        <v>0</v>
      </c>
      <c r="I5" s="21">
        <v>0</v>
      </c>
      <c r="J5" s="21">
        <v>0</v>
      </c>
      <c r="K5" s="24">
        <v>0</v>
      </c>
      <c r="L5" s="25">
        <f t="shared" ref="L5:L51" si="1">D5+H5</f>
        <v>11915600</v>
      </c>
      <c r="M5" s="26">
        <f t="shared" ref="M5:M51" si="2">E5+I5</f>
        <v>8936400</v>
      </c>
      <c r="N5" s="26">
        <f t="shared" ref="N5:N51" si="3">F5+J5</f>
        <v>8979060.4600000009</v>
      </c>
      <c r="O5" s="22">
        <f t="shared" ref="O5:O51" si="4">IF(M5=0,0,N5/M5*100)</f>
        <v>100.4773785864554</v>
      </c>
    </row>
    <row r="6" spans="1:15" ht="36" customHeight="1" x14ac:dyDescent="0.3">
      <c r="A6" s="18"/>
      <c r="B6" s="3">
        <v>11010400</v>
      </c>
      <c r="C6" s="27" t="s">
        <v>4</v>
      </c>
      <c r="D6" s="28">
        <v>2924100</v>
      </c>
      <c r="E6" s="29">
        <v>2191000</v>
      </c>
      <c r="F6" s="29">
        <v>3047497.53</v>
      </c>
      <c r="G6" s="30">
        <f t="shared" si="0"/>
        <v>139.09162619808308</v>
      </c>
      <c r="H6" s="31">
        <v>0</v>
      </c>
      <c r="I6" s="29">
        <v>0</v>
      </c>
      <c r="J6" s="29">
        <v>0</v>
      </c>
      <c r="K6" s="32">
        <v>0</v>
      </c>
      <c r="L6" s="33">
        <f t="shared" si="1"/>
        <v>2924100</v>
      </c>
      <c r="M6" s="34">
        <f t="shared" si="2"/>
        <v>2191000</v>
      </c>
      <c r="N6" s="34">
        <f t="shared" si="3"/>
        <v>3047497.53</v>
      </c>
      <c r="O6" s="30">
        <f t="shared" si="4"/>
        <v>139.09162619808308</v>
      </c>
    </row>
    <row r="7" spans="1:15" ht="36" customHeight="1" x14ac:dyDescent="0.3">
      <c r="A7" s="18"/>
      <c r="B7" s="3">
        <v>11010500</v>
      </c>
      <c r="C7" s="27" t="s">
        <v>5</v>
      </c>
      <c r="D7" s="28">
        <v>139600</v>
      </c>
      <c r="E7" s="29">
        <v>100000</v>
      </c>
      <c r="F7" s="29">
        <v>195175.22</v>
      </c>
      <c r="G7" s="30">
        <f t="shared" si="0"/>
        <v>195.17522</v>
      </c>
      <c r="H7" s="31">
        <v>0</v>
      </c>
      <c r="I7" s="29">
        <v>0</v>
      </c>
      <c r="J7" s="29">
        <v>0</v>
      </c>
      <c r="K7" s="32">
        <v>0</v>
      </c>
      <c r="L7" s="33">
        <f t="shared" si="1"/>
        <v>139600</v>
      </c>
      <c r="M7" s="34">
        <f t="shared" si="2"/>
        <v>100000</v>
      </c>
      <c r="N7" s="34">
        <f t="shared" si="3"/>
        <v>195175.22</v>
      </c>
      <c r="O7" s="30">
        <f t="shared" si="4"/>
        <v>195.17522</v>
      </c>
    </row>
    <row r="8" spans="1:15" ht="36.75" customHeight="1" x14ac:dyDescent="0.3">
      <c r="A8" s="18"/>
      <c r="B8" s="3">
        <v>11020200</v>
      </c>
      <c r="C8" s="27" t="s">
        <v>6</v>
      </c>
      <c r="D8" s="28">
        <v>0</v>
      </c>
      <c r="E8" s="29">
        <v>0</v>
      </c>
      <c r="F8" s="29">
        <v>12786</v>
      </c>
      <c r="G8" s="30">
        <f t="shared" si="0"/>
        <v>0</v>
      </c>
      <c r="H8" s="31">
        <v>0</v>
      </c>
      <c r="I8" s="29">
        <v>0</v>
      </c>
      <c r="J8" s="29">
        <v>0</v>
      </c>
      <c r="K8" s="32">
        <v>0</v>
      </c>
      <c r="L8" s="33">
        <f t="shared" si="1"/>
        <v>0</v>
      </c>
      <c r="M8" s="34">
        <f t="shared" si="2"/>
        <v>0</v>
      </c>
      <c r="N8" s="34">
        <f t="shared" si="3"/>
        <v>12786</v>
      </c>
      <c r="O8" s="30">
        <f t="shared" si="4"/>
        <v>0</v>
      </c>
    </row>
    <row r="9" spans="1:15" ht="60" customHeight="1" x14ac:dyDescent="0.3">
      <c r="A9" s="18"/>
      <c r="B9" s="3">
        <v>13010200</v>
      </c>
      <c r="C9" s="27" t="s">
        <v>7</v>
      </c>
      <c r="D9" s="28">
        <v>6500</v>
      </c>
      <c r="E9" s="29">
        <v>4800</v>
      </c>
      <c r="F9" s="29">
        <v>10183.58</v>
      </c>
      <c r="G9" s="30">
        <f t="shared" si="0"/>
        <v>212.15791666666667</v>
      </c>
      <c r="H9" s="31">
        <v>0</v>
      </c>
      <c r="I9" s="29">
        <v>0</v>
      </c>
      <c r="J9" s="29">
        <v>0</v>
      </c>
      <c r="K9" s="32">
        <v>0</v>
      </c>
      <c r="L9" s="33">
        <f t="shared" si="1"/>
        <v>6500</v>
      </c>
      <c r="M9" s="34">
        <f t="shared" si="2"/>
        <v>4800</v>
      </c>
      <c r="N9" s="34">
        <f t="shared" si="3"/>
        <v>10183.58</v>
      </c>
      <c r="O9" s="30">
        <f t="shared" si="4"/>
        <v>212.15791666666667</v>
      </c>
    </row>
    <row r="10" spans="1:15" ht="37.5" x14ac:dyDescent="0.3">
      <c r="A10" s="18"/>
      <c r="B10" s="3">
        <v>13030100</v>
      </c>
      <c r="C10" s="27" t="s">
        <v>8</v>
      </c>
      <c r="D10" s="28">
        <v>0</v>
      </c>
      <c r="E10" s="29">
        <v>0</v>
      </c>
      <c r="F10" s="29">
        <v>78.27</v>
      </c>
      <c r="G10" s="30">
        <f t="shared" si="0"/>
        <v>0</v>
      </c>
      <c r="H10" s="31">
        <v>0</v>
      </c>
      <c r="I10" s="29">
        <v>0</v>
      </c>
      <c r="J10" s="29">
        <v>0</v>
      </c>
      <c r="K10" s="32">
        <v>0</v>
      </c>
      <c r="L10" s="33">
        <f t="shared" si="1"/>
        <v>0</v>
      </c>
      <c r="M10" s="34">
        <f t="shared" si="2"/>
        <v>0</v>
      </c>
      <c r="N10" s="34">
        <f t="shared" si="3"/>
        <v>78.27</v>
      </c>
      <c r="O10" s="30">
        <f t="shared" si="4"/>
        <v>0</v>
      </c>
    </row>
    <row r="11" spans="1:15" ht="34.5" customHeight="1" x14ac:dyDescent="0.3">
      <c r="A11" s="18"/>
      <c r="B11" s="3">
        <v>13040100</v>
      </c>
      <c r="C11" s="27" t="s">
        <v>9</v>
      </c>
      <c r="D11" s="28">
        <v>87800</v>
      </c>
      <c r="E11" s="29">
        <v>65200</v>
      </c>
      <c r="F11" s="29">
        <v>84119.2</v>
      </c>
      <c r="G11" s="30">
        <f t="shared" si="0"/>
        <v>129.01717791411042</v>
      </c>
      <c r="H11" s="31">
        <v>0</v>
      </c>
      <c r="I11" s="29">
        <v>0</v>
      </c>
      <c r="J11" s="29">
        <v>0</v>
      </c>
      <c r="K11" s="32">
        <v>0</v>
      </c>
      <c r="L11" s="33">
        <f t="shared" si="1"/>
        <v>87800</v>
      </c>
      <c r="M11" s="34">
        <f t="shared" si="2"/>
        <v>65200</v>
      </c>
      <c r="N11" s="34">
        <f t="shared" si="3"/>
        <v>84119.2</v>
      </c>
      <c r="O11" s="30">
        <f t="shared" si="4"/>
        <v>129.01717791411042</v>
      </c>
    </row>
    <row r="12" spans="1:15" ht="18" customHeight="1" x14ac:dyDescent="0.3">
      <c r="A12" s="18"/>
      <c r="B12" s="3">
        <v>14021900</v>
      </c>
      <c r="C12" s="27" t="s">
        <v>50</v>
      </c>
      <c r="D12" s="28">
        <v>0</v>
      </c>
      <c r="E12" s="29">
        <v>0</v>
      </c>
      <c r="F12" s="29">
        <v>18557.830000000002</v>
      </c>
      <c r="G12" s="30">
        <f t="shared" si="0"/>
        <v>0</v>
      </c>
      <c r="H12" s="31">
        <v>0</v>
      </c>
      <c r="I12" s="29">
        <v>0</v>
      </c>
      <c r="J12" s="29">
        <v>0</v>
      </c>
      <c r="K12" s="32">
        <v>0</v>
      </c>
      <c r="L12" s="33">
        <f t="shared" ref="L12:L14" si="5">D12+H12</f>
        <v>0</v>
      </c>
      <c r="M12" s="34">
        <f t="shared" ref="M12:M14" si="6">E12+I12</f>
        <v>0</v>
      </c>
      <c r="N12" s="34">
        <f t="shared" ref="N12:N14" si="7">F12+J12</f>
        <v>18557.830000000002</v>
      </c>
      <c r="O12" s="30">
        <f t="shared" ref="O12:O14" si="8">IF(M12=0,0,N12/M12*100)</f>
        <v>0</v>
      </c>
    </row>
    <row r="13" spans="1:15" ht="18" customHeight="1" x14ac:dyDescent="0.3">
      <c r="A13" s="18"/>
      <c r="B13" s="3">
        <v>14031900</v>
      </c>
      <c r="C13" s="27" t="s">
        <v>50</v>
      </c>
      <c r="D13" s="28">
        <v>0</v>
      </c>
      <c r="E13" s="29">
        <v>0</v>
      </c>
      <c r="F13" s="29">
        <v>63025.9</v>
      </c>
      <c r="G13" s="30">
        <f t="shared" si="0"/>
        <v>0</v>
      </c>
      <c r="H13" s="31">
        <v>0</v>
      </c>
      <c r="I13" s="29">
        <v>0</v>
      </c>
      <c r="J13" s="29">
        <v>0</v>
      </c>
      <c r="K13" s="32">
        <v>0</v>
      </c>
      <c r="L13" s="33">
        <f t="shared" si="5"/>
        <v>0</v>
      </c>
      <c r="M13" s="34">
        <f t="shared" si="6"/>
        <v>0</v>
      </c>
      <c r="N13" s="34">
        <f t="shared" si="7"/>
        <v>63025.9</v>
      </c>
      <c r="O13" s="30">
        <f t="shared" si="8"/>
        <v>0</v>
      </c>
    </row>
    <row r="14" spans="1:15" ht="38.25" customHeight="1" x14ac:dyDescent="0.3">
      <c r="A14" s="18"/>
      <c r="B14" s="3">
        <v>14040000</v>
      </c>
      <c r="C14" s="27" t="s">
        <v>10</v>
      </c>
      <c r="D14" s="28">
        <v>207100</v>
      </c>
      <c r="E14" s="29">
        <v>155100</v>
      </c>
      <c r="F14" s="29">
        <v>134582</v>
      </c>
      <c r="G14" s="30">
        <f t="shared" si="0"/>
        <v>86.771115409413284</v>
      </c>
      <c r="H14" s="31">
        <v>0</v>
      </c>
      <c r="I14" s="29">
        <v>0</v>
      </c>
      <c r="J14" s="29">
        <v>0</v>
      </c>
      <c r="K14" s="32">
        <v>0</v>
      </c>
      <c r="L14" s="33">
        <f t="shared" si="5"/>
        <v>207100</v>
      </c>
      <c r="M14" s="34">
        <f t="shared" si="6"/>
        <v>155100</v>
      </c>
      <c r="N14" s="34">
        <f t="shared" si="7"/>
        <v>134582</v>
      </c>
      <c r="O14" s="30">
        <f t="shared" si="8"/>
        <v>86.771115409413284</v>
      </c>
    </row>
    <row r="15" spans="1:15" ht="36" customHeight="1" x14ac:dyDescent="0.3">
      <c r="A15" s="18"/>
      <c r="B15" s="3">
        <v>18010200</v>
      </c>
      <c r="C15" s="27" t="s">
        <v>11</v>
      </c>
      <c r="D15" s="28">
        <v>145700</v>
      </c>
      <c r="E15" s="29">
        <v>135700</v>
      </c>
      <c r="F15" s="29">
        <v>46846.559999999998</v>
      </c>
      <c r="G15" s="30">
        <f t="shared" si="0"/>
        <v>34.522151805453205</v>
      </c>
      <c r="H15" s="31">
        <v>0</v>
      </c>
      <c r="I15" s="29">
        <v>0</v>
      </c>
      <c r="J15" s="29">
        <v>0</v>
      </c>
      <c r="K15" s="32">
        <v>0</v>
      </c>
      <c r="L15" s="33">
        <f t="shared" si="1"/>
        <v>145700</v>
      </c>
      <c r="M15" s="34">
        <f t="shared" si="2"/>
        <v>135700</v>
      </c>
      <c r="N15" s="34">
        <f t="shared" si="3"/>
        <v>46846.559999999998</v>
      </c>
      <c r="O15" s="30">
        <f t="shared" si="4"/>
        <v>34.522151805453205</v>
      </c>
    </row>
    <row r="16" spans="1:15" ht="41.25" customHeight="1" x14ac:dyDescent="0.3">
      <c r="A16" s="18"/>
      <c r="B16" s="3">
        <v>18010300</v>
      </c>
      <c r="C16" s="27" t="s">
        <v>12</v>
      </c>
      <c r="D16" s="28">
        <v>329000</v>
      </c>
      <c r="E16" s="29">
        <v>309000</v>
      </c>
      <c r="F16" s="29">
        <v>178548.87</v>
      </c>
      <c r="G16" s="30">
        <f t="shared" si="0"/>
        <v>57.782805825242725</v>
      </c>
      <c r="H16" s="31">
        <v>0</v>
      </c>
      <c r="I16" s="29">
        <v>0</v>
      </c>
      <c r="J16" s="29">
        <v>0</v>
      </c>
      <c r="K16" s="32">
        <v>0</v>
      </c>
      <c r="L16" s="33">
        <f t="shared" si="1"/>
        <v>329000</v>
      </c>
      <c r="M16" s="34">
        <f t="shared" si="2"/>
        <v>309000</v>
      </c>
      <c r="N16" s="34">
        <f t="shared" si="3"/>
        <v>178548.87</v>
      </c>
      <c r="O16" s="30">
        <f t="shared" si="4"/>
        <v>57.782805825242725</v>
      </c>
    </row>
    <row r="17" spans="1:15" ht="42" customHeight="1" x14ac:dyDescent="0.3">
      <c r="A17" s="18"/>
      <c r="B17" s="3">
        <v>18010400</v>
      </c>
      <c r="C17" s="27" t="s">
        <v>13</v>
      </c>
      <c r="D17" s="28">
        <v>137700</v>
      </c>
      <c r="E17" s="29">
        <v>102000</v>
      </c>
      <c r="F17" s="29">
        <v>74701.91</v>
      </c>
      <c r="G17" s="30">
        <f t="shared" si="0"/>
        <v>73.237166666666681</v>
      </c>
      <c r="H17" s="31">
        <v>0</v>
      </c>
      <c r="I17" s="29">
        <v>0</v>
      </c>
      <c r="J17" s="29">
        <v>0</v>
      </c>
      <c r="K17" s="32">
        <v>0</v>
      </c>
      <c r="L17" s="33">
        <f t="shared" si="1"/>
        <v>137700</v>
      </c>
      <c r="M17" s="34">
        <f t="shared" si="2"/>
        <v>102000</v>
      </c>
      <c r="N17" s="34">
        <f t="shared" si="3"/>
        <v>74701.91</v>
      </c>
      <c r="O17" s="30">
        <f t="shared" si="4"/>
        <v>73.237166666666681</v>
      </c>
    </row>
    <row r="18" spans="1:15" ht="20.100000000000001" customHeight="1" x14ac:dyDescent="0.3">
      <c r="A18" s="18"/>
      <c r="B18" s="3">
        <v>18010500</v>
      </c>
      <c r="C18" s="27" t="s">
        <v>14</v>
      </c>
      <c r="D18" s="28">
        <v>163900</v>
      </c>
      <c r="E18" s="29">
        <v>121900</v>
      </c>
      <c r="F18" s="29">
        <v>114240.57</v>
      </c>
      <c r="G18" s="30">
        <f t="shared" si="0"/>
        <v>93.716628383921247</v>
      </c>
      <c r="H18" s="31">
        <v>0</v>
      </c>
      <c r="I18" s="29">
        <v>0</v>
      </c>
      <c r="J18" s="29">
        <v>0</v>
      </c>
      <c r="K18" s="32">
        <v>0</v>
      </c>
      <c r="L18" s="33">
        <f t="shared" si="1"/>
        <v>163900</v>
      </c>
      <c r="M18" s="34">
        <f t="shared" si="2"/>
        <v>121900</v>
      </c>
      <c r="N18" s="34">
        <f t="shared" si="3"/>
        <v>114240.57</v>
      </c>
      <c r="O18" s="30">
        <f t="shared" si="4"/>
        <v>93.716628383921247</v>
      </c>
    </row>
    <row r="19" spans="1:15" ht="20.100000000000001" customHeight="1" x14ac:dyDescent="0.3">
      <c r="A19" s="18"/>
      <c r="B19" s="3">
        <v>18010600</v>
      </c>
      <c r="C19" s="27" t="s">
        <v>15</v>
      </c>
      <c r="D19" s="28">
        <v>622000</v>
      </c>
      <c r="E19" s="29">
        <v>465000</v>
      </c>
      <c r="F19" s="29">
        <v>476210.58</v>
      </c>
      <c r="G19" s="30">
        <f t="shared" si="0"/>
        <v>102.41087741935485</v>
      </c>
      <c r="H19" s="31">
        <v>0</v>
      </c>
      <c r="I19" s="29">
        <v>0</v>
      </c>
      <c r="J19" s="29">
        <v>0</v>
      </c>
      <c r="K19" s="32">
        <v>0</v>
      </c>
      <c r="L19" s="33">
        <f t="shared" si="1"/>
        <v>622000</v>
      </c>
      <c r="M19" s="34">
        <f t="shared" si="2"/>
        <v>465000</v>
      </c>
      <c r="N19" s="34">
        <f t="shared" si="3"/>
        <v>476210.58</v>
      </c>
      <c r="O19" s="30">
        <f t="shared" si="4"/>
        <v>102.41087741935485</v>
      </c>
    </row>
    <row r="20" spans="1:15" ht="20.100000000000001" customHeight="1" x14ac:dyDescent="0.3">
      <c r="A20" s="18"/>
      <c r="B20" s="3">
        <v>18010700</v>
      </c>
      <c r="C20" s="27" t="s">
        <v>16</v>
      </c>
      <c r="D20" s="28">
        <v>591300</v>
      </c>
      <c r="E20" s="29">
        <v>446300</v>
      </c>
      <c r="F20" s="29">
        <v>472738.5</v>
      </c>
      <c r="G20" s="30">
        <f t="shared" si="0"/>
        <v>105.92393009186645</v>
      </c>
      <c r="H20" s="31">
        <v>0</v>
      </c>
      <c r="I20" s="29">
        <v>0</v>
      </c>
      <c r="J20" s="29">
        <v>0</v>
      </c>
      <c r="K20" s="32">
        <v>0</v>
      </c>
      <c r="L20" s="33">
        <f t="shared" si="1"/>
        <v>591300</v>
      </c>
      <c r="M20" s="34">
        <f t="shared" si="2"/>
        <v>446300</v>
      </c>
      <c r="N20" s="34">
        <f t="shared" si="3"/>
        <v>472738.5</v>
      </c>
      <c r="O20" s="30">
        <f t="shared" si="4"/>
        <v>105.92393009186645</v>
      </c>
    </row>
    <row r="21" spans="1:15" ht="20.100000000000001" customHeight="1" x14ac:dyDescent="0.3">
      <c r="A21" s="18"/>
      <c r="B21" s="3">
        <v>18010900</v>
      </c>
      <c r="C21" s="27" t="s">
        <v>17</v>
      </c>
      <c r="D21" s="28">
        <v>202500</v>
      </c>
      <c r="E21" s="29">
        <v>157000</v>
      </c>
      <c r="F21" s="29">
        <v>195171.87</v>
      </c>
      <c r="G21" s="30">
        <f t="shared" si="0"/>
        <v>124.31329299363057</v>
      </c>
      <c r="H21" s="31">
        <v>0</v>
      </c>
      <c r="I21" s="29">
        <v>0</v>
      </c>
      <c r="J21" s="29">
        <v>0</v>
      </c>
      <c r="K21" s="32">
        <v>0</v>
      </c>
      <c r="L21" s="33">
        <f t="shared" si="1"/>
        <v>202500</v>
      </c>
      <c r="M21" s="34">
        <f t="shared" si="2"/>
        <v>157000</v>
      </c>
      <c r="N21" s="34">
        <f t="shared" si="3"/>
        <v>195171.87</v>
      </c>
      <c r="O21" s="30">
        <f t="shared" si="4"/>
        <v>124.31329299363057</v>
      </c>
    </row>
    <row r="22" spans="1:15" ht="20.100000000000001" customHeight="1" x14ac:dyDescent="0.3">
      <c r="A22" s="18"/>
      <c r="B22" s="3">
        <v>18050300</v>
      </c>
      <c r="C22" s="27" t="s">
        <v>18</v>
      </c>
      <c r="D22" s="28">
        <v>246000</v>
      </c>
      <c r="E22" s="29">
        <v>185500</v>
      </c>
      <c r="F22" s="29">
        <v>150415.85999999999</v>
      </c>
      <c r="G22" s="30">
        <f t="shared" si="0"/>
        <v>81.086716981132071</v>
      </c>
      <c r="H22" s="31">
        <v>0</v>
      </c>
      <c r="I22" s="29">
        <v>0</v>
      </c>
      <c r="J22" s="29">
        <v>0</v>
      </c>
      <c r="K22" s="32">
        <v>0</v>
      </c>
      <c r="L22" s="33">
        <f t="shared" si="1"/>
        <v>246000</v>
      </c>
      <c r="M22" s="34">
        <f t="shared" si="2"/>
        <v>185500</v>
      </c>
      <c r="N22" s="34">
        <f t="shared" si="3"/>
        <v>150415.85999999999</v>
      </c>
      <c r="O22" s="30">
        <f t="shared" si="4"/>
        <v>81.086716981132071</v>
      </c>
    </row>
    <row r="23" spans="1:15" ht="20.100000000000001" customHeight="1" x14ac:dyDescent="0.3">
      <c r="A23" s="18"/>
      <c r="B23" s="3">
        <v>18050400</v>
      </c>
      <c r="C23" s="27" t="s">
        <v>19</v>
      </c>
      <c r="D23" s="28">
        <v>3798800</v>
      </c>
      <c r="E23" s="29">
        <v>2850000</v>
      </c>
      <c r="F23" s="29">
        <v>2355379.5499999998</v>
      </c>
      <c r="G23" s="30">
        <f t="shared" ref="G23:G51" si="9">IF(E23=0,0,F23/E23*100)</f>
        <v>82.644896491228053</v>
      </c>
      <c r="H23" s="31">
        <v>0</v>
      </c>
      <c r="I23" s="29">
        <v>0</v>
      </c>
      <c r="J23" s="29">
        <v>0</v>
      </c>
      <c r="K23" s="32">
        <v>0</v>
      </c>
      <c r="L23" s="33">
        <f t="shared" si="1"/>
        <v>3798800</v>
      </c>
      <c r="M23" s="34">
        <f t="shared" si="2"/>
        <v>2850000</v>
      </c>
      <c r="N23" s="34">
        <f t="shared" si="3"/>
        <v>2355379.5499999998</v>
      </c>
      <c r="O23" s="30">
        <f t="shared" si="4"/>
        <v>82.644896491228053</v>
      </c>
    </row>
    <row r="24" spans="1:15" ht="62.25" customHeight="1" x14ac:dyDescent="0.3">
      <c r="A24" s="18"/>
      <c r="B24" s="3">
        <v>18050500</v>
      </c>
      <c r="C24" s="27" t="s">
        <v>20</v>
      </c>
      <c r="D24" s="28">
        <v>1800000</v>
      </c>
      <c r="E24" s="29">
        <v>1350000</v>
      </c>
      <c r="F24" s="29">
        <v>745240.89</v>
      </c>
      <c r="G24" s="30">
        <f t="shared" si="9"/>
        <v>55.203028888888895</v>
      </c>
      <c r="H24" s="31">
        <v>0</v>
      </c>
      <c r="I24" s="29">
        <v>0</v>
      </c>
      <c r="J24" s="29">
        <v>0</v>
      </c>
      <c r="K24" s="32">
        <v>0</v>
      </c>
      <c r="L24" s="33">
        <f t="shared" si="1"/>
        <v>1800000</v>
      </c>
      <c r="M24" s="34">
        <f t="shared" si="2"/>
        <v>1350000</v>
      </c>
      <c r="N24" s="34">
        <f t="shared" si="3"/>
        <v>745240.89</v>
      </c>
      <c r="O24" s="30">
        <f t="shared" si="4"/>
        <v>55.203028888888895</v>
      </c>
    </row>
    <row r="25" spans="1:15" ht="53.25" customHeight="1" x14ac:dyDescent="0.3">
      <c r="A25" s="18"/>
      <c r="B25" s="3">
        <v>19010100</v>
      </c>
      <c r="C25" s="27" t="s">
        <v>33</v>
      </c>
      <c r="D25" s="28">
        <v>0</v>
      </c>
      <c r="E25" s="29">
        <v>0</v>
      </c>
      <c r="F25" s="29">
        <v>0</v>
      </c>
      <c r="G25" s="30">
        <v>0</v>
      </c>
      <c r="H25" s="31">
        <v>0</v>
      </c>
      <c r="I25" s="29">
        <v>0</v>
      </c>
      <c r="J25" s="29">
        <v>2338.6999999999998</v>
      </c>
      <c r="K25" s="32">
        <v>0</v>
      </c>
      <c r="L25" s="28">
        <v>0</v>
      </c>
      <c r="M25" s="29">
        <v>0</v>
      </c>
      <c r="N25" s="34">
        <f t="shared" ref="N25:N26" si="10">F25+J25</f>
        <v>2338.6999999999998</v>
      </c>
      <c r="O25" s="30">
        <f t="shared" ref="O25:O26" si="11">IF(M25=0,0,N25/M25*100)</f>
        <v>0</v>
      </c>
    </row>
    <row r="26" spans="1:15" ht="58.5" customHeight="1" x14ac:dyDescent="0.3">
      <c r="A26" s="18"/>
      <c r="B26" s="3">
        <v>19010300</v>
      </c>
      <c r="C26" s="27" t="s">
        <v>34</v>
      </c>
      <c r="D26" s="28">
        <v>0</v>
      </c>
      <c r="E26" s="29">
        <v>0</v>
      </c>
      <c r="F26" s="29">
        <v>0</v>
      </c>
      <c r="G26" s="30">
        <v>0</v>
      </c>
      <c r="H26" s="31">
        <v>0</v>
      </c>
      <c r="I26" s="29">
        <v>0</v>
      </c>
      <c r="J26" s="29">
        <v>618.75</v>
      </c>
      <c r="K26" s="32">
        <v>0</v>
      </c>
      <c r="L26" s="28">
        <v>0</v>
      </c>
      <c r="M26" s="29">
        <v>0</v>
      </c>
      <c r="N26" s="34">
        <f t="shared" si="10"/>
        <v>618.75</v>
      </c>
      <c r="O26" s="30">
        <f t="shared" si="11"/>
        <v>0</v>
      </c>
    </row>
    <row r="27" spans="1:15" ht="36" customHeight="1" x14ac:dyDescent="0.3">
      <c r="A27" s="18"/>
      <c r="B27" s="3">
        <v>21010300</v>
      </c>
      <c r="C27" s="27" t="s">
        <v>21</v>
      </c>
      <c r="D27" s="28">
        <v>0</v>
      </c>
      <c r="E27" s="29">
        <v>0</v>
      </c>
      <c r="F27" s="29">
        <v>9186</v>
      </c>
      <c r="G27" s="30">
        <f>IF(E27=0,0,F27/E27*100)</f>
        <v>0</v>
      </c>
      <c r="H27" s="31">
        <v>0</v>
      </c>
      <c r="I27" s="29">
        <v>0</v>
      </c>
      <c r="J27" s="29">
        <v>0</v>
      </c>
      <c r="K27" s="32">
        <f t="shared" ref="K27" si="12">IF(I27=0,0,J27/I27*100)</f>
        <v>0</v>
      </c>
      <c r="L27" s="33">
        <f t="shared" si="1"/>
        <v>0</v>
      </c>
      <c r="M27" s="34">
        <f t="shared" si="2"/>
        <v>0</v>
      </c>
      <c r="N27" s="34">
        <f t="shared" si="3"/>
        <v>9186</v>
      </c>
      <c r="O27" s="30">
        <f t="shared" si="4"/>
        <v>0</v>
      </c>
    </row>
    <row r="28" spans="1:15" ht="18" customHeight="1" x14ac:dyDescent="0.3">
      <c r="A28" s="18"/>
      <c r="B28" s="3">
        <v>21081100</v>
      </c>
      <c r="C28" s="27" t="s">
        <v>22</v>
      </c>
      <c r="D28" s="28">
        <v>10000</v>
      </c>
      <c r="E28" s="29">
        <v>8000</v>
      </c>
      <c r="F28" s="29">
        <v>1812</v>
      </c>
      <c r="G28" s="30">
        <f t="shared" si="9"/>
        <v>22.650000000000002</v>
      </c>
      <c r="H28" s="31">
        <v>0</v>
      </c>
      <c r="I28" s="29">
        <v>0</v>
      </c>
      <c r="J28" s="29">
        <v>0</v>
      </c>
      <c r="K28" s="32">
        <v>0</v>
      </c>
      <c r="L28" s="33">
        <f t="shared" si="1"/>
        <v>10000</v>
      </c>
      <c r="M28" s="34">
        <f t="shared" si="2"/>
        <v>8000</v>
      </c>
      <c r="N28" s="34">
        <f t="shared" si="3"/>
        <v>1812</v>
      </c>
      <c r="O28" s="30">
        <f t="shared" si="4"/>
        <v>22.650000000000002</v>
      </c>
    </row>
    <row r="29" spans="1:15" ht="41.25" customHeight="1" thickBot="1" x14ac:dyDescent="0.35">
      <c r="A29" s="18"/>
      <c r="B29" s="3">
        <v>21081500</v>
      </c>
      <c r="C29" s="81" t="s">
        <v>55</v>
      </c>
      <c r="D29" s="82">
        <v>0</v>
      </c>
      <c r="E29" s="83">
        <v>0</v>
      </c>
      <c r="F29" s="84">
        <v>36800</v>
      </c>
      <c r="G29" s="85">
        <f t="shared" si="9"/>
        <v>0</v>
      </c>
      <c r="H29" s="86">
        <v>0</v>
      </c>
      <c r="I29" s="84">
        <v>0</v>
      </c>
      <c r="J29" s="84">
        <v>0</v>
      </c>
      <c r="K29" s="87">
        <v>0</v>
      </c>
      <c r="L29" s="88">
        <f t="shared" si="1"/>
        <v>0</v>
      </c>
      <c r="M29" s="89">
        <f t="shared" si="2"/>
        <v>0</v>
      </c>
      <c r="N29" s="89">
        <f t="shared" si="3"/>
        <v>36800</v>
      </c>
      <c r="O29" s="85">
        <f t="shared" si="4"/>
        <v>0</v>
      </c>
    </row>
    <row r="30" spans="1:15" ht="18" customHeight="1" thickBot="1" x14ac:dyDescent="0.35">
      <c r="A30" s="18"/>
      <c r="B30" s="77" t="s">
        <v>0</v>
      </c>
      <c r="C30" s="79" t="s">
        <v>41</v>
      </c>
      <c r="D30" s="73" t="s">
        <v>42</v>
      </c>
      <c r="E30" s="74"/>
      <c r="F30" s="74"/>
      <c r="G30" s="75"/>
      <c r="H30" s="74" t="s">
        <v>43</v>
      </c>
      <c r="I30" s="74"/>
      <c r="J30" s="74"/>
      <c r="K30" s="74"/>
      <c r="L30" s="73" t="s">
        <v>44</v>
      </c>
      <c r="M30" s="74"/>
      <c r="N30" s="74"/>
      <c r="O30" s="75"/>
    </row>
    <row r="31" spans="1:15" ht="60.75" customHeight="1" thickBot="1" x14ac:dyDescent="0.35">
      <c r="A31" s="18"/>
      <c r="B31" s="78"/>
      <c r="C31" s="80"/>
      <c r="D31" s="35" t="s">
        <v>1</v>
      </c>
      <c r="E31" s="36" t="s">
        <v>46</v>
      </c>
      <c r="F31" s="36" t="s">
        <v>2</v>
      </c>
      <c r="G31" s="37" t="s">
        <v>47</v>
      </c>
      <c r="H31" s="38" t="s">
        <v>1</v>
      </c>
      <c r="I31" s="36" t="s">
        <v>46</v>
      </c>
      <c r="J31" s="36" t="s">
        <v>2</v>
      </c>
      <c r="K31" s="39" t="s">
        <v>47</v>
      </c>
      <c r="L31" s="35" t="s">
        <v>1</v>
      </c>
      <c r="M31" s="36" t="s">
        <v>46</v>
      </c>
      <c r="N31" s="36" t="s">
        <v>2</v>
      </c>
      <c r="O31" s="37" t="s">
        <v>47</v>
      </c>
    </row>
    <row r="32" spans="1:15" ht="39.75" customHeight="1" x14ac:dyDescent="0.3">
      <c r="A32" s="18"/>
      <c r="B32" s="3">
        <v>21110000</v>
      </c>
      <c r="C32" s="27" t="s">
        <v>35</v>
      </c>
      <c r="D32" s="28"/>
      <c r="E32" s="29"/>
      <c r="F32" s="29"/>
      <c r="G32" s="30"/>
      <c r="H32" s="31">
        <v>0</v>
      </c>
      <c r="I32" s="29">
        <v>0</v>
      </c>
      <c r="J32" s="29">
        <v>8576.4599999999991</v>
      </c>
      <c r="K32" s="32">
        <v>0</v>
      </c>
      <c r="L32" s="33">
        <f t="shared" ref="L32" si="13">D32+H32</f>
        <v>0</v>
      </c>
      <c r="M32" s="34">
        <f t="shared" ref="M32" si="14">E32+I32</f>
        <v>0</v>
      </c>
      <c r="N32" s="34">
        <f t="shared" ref="N32" si="15">F32+J32</f>
        <v>8576.4599999999991</v>
      </c>
      <c r="O32" s="30">
        <f t="shared" ref="O32" si="16">IF(M32=0,0,N32/M32*100)</f>
        <v>0</v>
      </c>
    </row>
    <row r="33" spans="1:15" ht="18" customHeight="1" x14ac:dyDescent="0.3">
      <c r="A33" s="18"/>
      <c r="B33" s="3">
        <v>22012500</v>
      </c>
      <c r="C33" s="27" t="s">
        <v>23</v>
      </c>
      <c r="D33" s="28">
        <v>5500</v>
      </c>
      <c r="E33" s="29">
        <v>4000</v>
      </c>
      <c r="F33" s="29">
        <v>5476.49</v>
      </c>
      <c r="G33" s="30">
        <f t="shared" si="9"/>
        <v>136.91225</v>
      </c>
      <c r="H33" s="31">
        <v>0</v>
      </c>
      <c r="I33" s="29">
        <v>0</v>
      </c>
      <c r="J33" s="29">
        <v>0</v>
      </c>
      <c r="K33" s="32">
        <v>0</v>
      </c>
      <c r="L33" s="33">
        <f t="shared" ref="L33" si="17">D33+H33</f>
        <v>5500</v>
      </c>
      <c r="M33" s="34">
        <f t="shared" ref="M33" si="18">E33+I33</f>
        <v>4000</v>
      </c>
      <c r="N33" s="34">
        <f t="shared" ref="N33" si="19">F33+J33</f>
        <v>5476.49</v>
      </c>
      <c r="O33" s="30">
        <f t="shared" ref="O33" si="20">IF(M33=0,0,N33/M33*100)</f>
        <v>136.91225</v>
      </c>
    </row>
    <row r="34" spans="1:15" ht="36" customHeight="1" x14ac:dyDescent="0.3">
      <c r="A34" s="18"/>
      <c r="B34" s="3">
        <v>22080400</v>
      </c>
      <c r="C34" s="27" t="s">
        <v>24</v>
      </c>
      <c r="D34" s="28">
        <v>34900</v>
      </c>
      <c r="E34" s="29">
        <v>26000</v>
      </c>
      <c r="F34" s="29">
        <v>27968</v>
      </c>
      <c r="G34" s="30">
        <f t="shared" si="9"/>
        <v>107.56923076923077</v>
      </c>
      <c r="H34" s="31">
        <v>0</v>
      </c>
      <c r="I34" s="29">
        <v>0</v>
      </c>
      <c r="J34" s="29">
        <v>0</v>
      </c>
      <c r="K34" s="32">
        <v>0</v>
      </c>
      <c r="L34" s="33">
        <f t="shared" si="1"/>
        <v>34900</v>
      </c>
      <c r="M34" s="34">
        <f t="shared" si="2"/>
        <v>26000</v>
      </c>
      <c r="N34" s="34">
        <f t="shared" si="3"/>
        <v>27968</v>
      </c>
      <c r="O34" s="30">
        <f t="shared" si="4"/>
        <v>107.56923076923077</v>
      </c>
    </row>
    <row r="35" spans="1:15" ht="51" customHeight="1" x14ac:dyDescent="0.3">
      <c r="A35" s="18"/>
      <c r="B35" s="3">
        <v>22090100</v>
      </c>
      <c r="C35" s="27" t="s">
        <v>25</v>
      </c>
      <c r="D35" s="28">
        <v>600</v>
      </c>
      <c r="E35" s="29">
        <v>380</v>
      </c>
      <c r="F35" s="29">
        <v>427.24</v>
      </c>
      <c r="G35" s="30">
        <f t="shared" si="9"/>
        <v>112.43157894736842</v>
      </c>
      <c r="H35" s="31">
        <v>0</v>
      </c>
      <c r="I35" s="29">
        <v>0</v>
      </c>
      <c r="J35" s="29">
        <v>0</v>
      </c>
      <c r="K35" s="32">
        <v>0</v>
      </c>
      <c r="L35" s="33">
        <f t="shared" si="1"/>
        <v>600</v>
      </c>
      <c r="M35" s="34">
        <f t="shared" si="2"/>
        <v>380</v>
      </c>
      <c r="N35" s="34">
        <f t="shared" si="3"/>
        <v>427.24</v>
      </c>
      <c r="O35" s="30">
        <f t="shared" si="4"/>
        <v>112.43157894736842</v>
      </c>
    </row>
    <row r="36" spans="1:15" ht="58.5" customHeight="1" x14ac:dyDescent="0.3">
      <c r="A36" s="18"/>
      <c r="B36" s="3">
        <v>24062100</v>
      </c>
      <c r="C36" s="27" t="s">
        <v>36</v>
      </c>
      <c r="D36" s="28">
        <v>0</v>
      </c>
      <c r="E36" s="29">
        <v>0</v>
      </c>
      <c r="F36" s="29">
        <v>0</v>
      </c>
      <c r="G36" s="30">
        <f t="shared" si="9"/>
        <v>0</v>
      </c>
      <c r="H36" s="31">
        <v>0</v>
      </c>
      <c r="I36" s="29">
        <v>0</v>
      </c>
      <c r="J36" s="29">
        <v>3366.6</v>
      </c>
      <c r="K36" s="32">
        <f t="shared" ref="K36" si="21">IF(I36=0,0,J36/I36*100)</f>
        <v>0</v>
      </c>
      <c r="L36" s="33">
        <f t="shared" ref="L36" si="22">D36+H36</f>
        <v>0</v>
      </c>
      <c r="M36" s="34">
        <f t="shared" ref="M36" si="23">E36+I36</f>
        <v>0</v>
      </c>
      <c r="N36" s="34">
        <f t="shared" ref="N36" si="24">F36+J36</f>
        <v>3366.6</v>
      </c>
      <c r="O36" s="30">
        <f t="shared" ref="O36" si="25">IF(M36=0,0,N36/M36*100)</f>
        <v>0</v>
      </c>
    </row>
    <row r="37" spans="1:15" ht="104.25" customHeight="1" x14ac:dyDescent="0.3">
      <c r="A37" s="18"/>
      <c r="B37" s="3">
        <v>24062200</v>
      </c>
      <c r="C37" s="40" t="s">
        <v>49</v>
      </c>
      <c r="D37" s="28">
        <v>0</v>
      </c>
      <c r="E37" s="29">
        <v>0</v>
      </c>
      <c r="F37" s="29">
        <v>5401.5</v>
      </c>
      <c r="G37" s="30">
        <f t="shared" si="9"/>
        <v>0</v>
      </c>
      <c r="H37" s="31">
        <v>0</v>
      </c>
      <c r="I37" s="29">
        <v>0</v>
      </c>
      <c r="J37" s="29">
        <v>0</v>
      </c>
      <c r="K37" s="32">
        <v>0</v>
      </c>
      <c r="L37" s="33">
        <f t="shared" si="1"/>
        <v>0</v>
      </c>
      <c r="M37" s="34">
        <f t="shared" si="2"/>
        <v>0</v>
      </c>
      <c r="N37" s="34">
        <f t="shared" si="3"/>
        <v>5401.5</v>
      </c>
      <c r="O37" s="30">
        <f t="shared" si="4"/>
        <v>0</v>
      </c>
    </row>
    <row r="38" spans="1:15" ht="38.25" customHeight="1" x14ac:dyDescent="0.3">
      <c r="A38" s="18"/>
      <c r="B38" s="3">
        <v>25010100</v>
      </c>
      <c r="C38" s="27" t="s">
        <v>37</v>
      </c>
      <c r="D38" s="28">
        <v>0</v>
      </c>
      <c r="E38" s="29">
        <v>0</v>
      </c>
      <c r="F38" s="29">
        <v>0</v>
      </c>
      <c r="G38" s="30">
        <f t="shared" si="9"/>
        <v>0</v>
      </c>
      <c r="H38" s="31">
        <v>870000</v>
      </c>
      <c r="I38" s="29">
        <v>652500</v>
      </c>
      <c r="J38" s="29">
        <v>683819.25</v>
      </c>
      <c r="K38" s="32">
        <f t="shared" ref="K38:K51" si="26">IF(I38=0,0,J38/I38*100)</f>
        <v>104.79988505747127</v>
      </c>
      <c r="L38" s="33">
        <f t="shared" ref="L38:L41" si="27">D38+H38</f>
        <v>870000</v>
      </c>
      <c r="M38" s="34">
        <f t="shared" ref="M38:M41" si="28">E38+I38</f>
        <v>652500</v>
      </c>
      <c r="N38" s="34">
        <f t="shared" ref="N38:N41" si="29">F38+J38</f>
        <v>683819.25</v>
      </c>
      <c r="O38" s="30">
        <f t="shared" ref="O38:O41" si="30">IF(M38=0,0,N38/M38*100)</f>
        <v>104.79988505747127</v>
      </c>
    </row>
    <row r="39" spans="1:15" ht="36" customHeight="1" x14ac:dyDescent="0.3">
      <c r="A39" s="18"/>
      <c r="B39" s="3">
        <v>25010300</v>
      </c>
      <c r="C39" s="27" t="s">
        <v>38</v>
      </c>
      <c r="D39" s="28">
        <v>0</v>
      </c>
      <c r="E39" s="29">
        <v>0</v>
      </c>
      <c r="F39" s="29">
        <v>0</v>
      </c>
      <c r="G39" s="30">
        <f t="shared" si="9"/>
        <v>0</v>
      </c>
      <c r="H39" s="31">
        <v>75000</v>
      </c>
      <c r="I39" s="29">
        <v>56250</v>
      </c>
      <c r="J39" s="29">
        <v>81184.87</v>
      </c>
      <c r="K39" s="32">
        <f t="shared" si="26"/>
        <v>144.32865777777778</v>
      </c>
      <c r="L39" s="33">
        <f t="shared" si="27"/>
        <v>75000</v>
      </c>
      <c r="M39" s="34">
        <f t="shared" si="28"/>
        <v>56250</v>
      </c>
      <c r="N39" s="34">
        <f t="shared" si="29"/>
        <v>81184.87</v>
      </c>
      <c r="O39" s="30">
        <f t="shared" si="30"/>
        <v>144.32865777777778</v>
      </c>
    </row>
    <row r="40" spans="1:15" ht="18" customHeight="1" x14ac:dyDescent="0.3">
      <c r="A40" s="18"/>
      <c r="B40" s="3">
        <v>25020100</v>
      </c>
      <c r="C40" s="27" t="s">
        <v>39</v>
      </c>
      <c r="D40" s="28">
        <v>0</v>
      </c>
      <c r="E40" s="29">
        <v>0</v>
      </c>
      <c r="F40" s="29">
        <v>0</v>
      </c>
      <c r="G40" s="30">
        <f t="shared" si="9"/>
        <v>0</v>
      </c>
      <c r="H40" s="31">
        <v>5000</v>
      </c>
      <c r="I40" s="29">
        <v>3750</v>
      </c>
      <c r="J40" s="29">
        <v>647116.56999999995</v>
      </c>
      <c r="K40" s="32">
        <f t="shared" si="26"/>
        <v>17256.441866666664</v>
      </c>
      <c r="L40" s="33">
        <f t="shared" si="27"/>
        <v>5000</v>
      </c>
      <c r="M40" s="34">
        <f t="shared" si="28"/>
        <v>3750</v>
      </c>
      <c r="N40" s="34">
        <f t="shared" si="29"/>
        <v>647116.56999999995</v>
      </c>
      <c r="O40" s="30">
        <f t="shared" si="30"/>
        <v>17256.441866666664</v>
      </c>
    </row>
    <row r="41" spans="1:15" ht="71.25" customHeight="1" x14ac:dyDescent="0.3">
      <c r="A41" s="18"/>
      <c r="B41" s="3">
        <v>25020200</v>
      </c>
      <c r="C41" s="27" t="s">
        <v>48</v>
      </c>
      <c r="D41" s="28">
        <v>0</v>
      </c>
      <c r="E41" s="29">
        <v>0</v>
      </c>
      <c r="F41" s="29">
        <v>0</v>
      </c>
      <c r="G41" s="30">
        <f t="shared" si="9"/>
        <v>0</v>
      </c>
      <c r="H41" s="31">
        <v>550000</v>
      </c>
      <c r="I41" s="29">
        <v>412500</v>
      </c>
      <c r="J41" s="29">
        <v>273916.79999999999</v>
      </c>
      <c r="K41" s="32">
        <f t="shared" si="26"/>
        <v>66.40407272727272</v>
      </c>
      <c r="L41" s="33">
        <f t="shared" si="27"/>
        <v>550000</v>
      </c>
      <c r="M41" s="34">
        <f t="shared" si="28"/>
        <v>412500</v>
      </c>
      <c r="N41" s="34">
        <f t="shared" si="29"/>
        <v>273916.79999999999</v>
      </c>
      <c r="O41" s="30">
        <f t="shared" si="30"/>
        <v>66.40407272727272</v>
      </c>
    </row>
    <row r="42" spans="1:15" ht="18" customHeight="1" x14ac:dyDescent="0.3">
      <c r="A42" s="18"/>
      <c r="B42" s="3">
        <v>41020100</v>
      </c>
      <c r="C42" s="27" t="s">
        <v>26</v>
      </c>
      <c r="D42" s="28">
        <v>27915000</v>
      </c>
      <c r="E42" s="29">
        <v>20936700</v>
      </c>
      <c r="F42" s="29">
        <v>20936700</v>
      </c>
      <c r="G42" s="30">
        <f t="shared" si="9"/>
        <v>100</v>
      </c>
      <c r="H42" s="31">
        <v>0</v>
      </c>
      <c r="I42" s="29">
        <v>0</v>
      </c>
      <c r="J42" s="29">
        <v>0</v>
      </c>
      <c r="K42" s="32">
        <f t="shared" si="26"/>
        <v>0</v>
      </c>
      <c r="L42" s="33">
        <f t="shared" si="1"/>
        <v>27915000</v>
      </c>
      <c r="M42" s="34">
        <f t="shared" si="2"/>
        <v>20936700</v>
      </c>
      <c r="N42" s="34">
        <f t="shared" si="3"/>
        <v>20936700</v>
      </c>
      <c r="O42" s="30">
        <f t="shared" si="4"/>
        <v>100</v>
      </c>
    </row>
    <row r="43" spans="1:15" ht="18" customHeight="1" x14ac:dyDescent="0.3">
      <c r="A43" s="18"/>
      <c r="B43" s="3">
        <v>41033900</v>
      </c>
      <c r="C43" s="27" t="s">
        <v>27</v>
      </c>
      <c r="D43" s="28">
        <v>48632800</v>
      </c>
      <c r="E43" s="29">
        <v>35781400</v>
      </c>
      <c r="F43" s="29">
        <v>35781400</v>
      </c>
      <c r="G43" s="30">
        <f t="shared" si="9"/>
        <v>100</v>
      </c>
      <c r="H43" s="31">
        <v>0</v>
      </c>
      <c r="I43" s="29">
        <v>0</v>
      </c>
      <c r="J43" s="29">
        <v>0</v>
      </c>
      <c r="K43" s="32">
        <f t="shared" si="26"/>
        <v>0</v>
      </c>
      <c r="L43" s="33">
        <f t="shared" si="1"/>
        <v>48632800</v>
      </c>
      <c r="M43" s="34">
        <f t="shared" si="2"/>
        <v>35781400</v>
      </c>
      <c r="N43" s="34">
        <f t="shared" si="3"/>
        <v>35781400</v>
      </c>
      <c r="O43" s="30">
        <f t="shared" si="4"/>
        <v>100</v>
      </c>
    </row>
    <row r="44" spans="1:15" ht="54" customHeight="1" x14ac:dyDescent="0.3">
      <c r="A44" s="18"/>
      <c r="B44" s="3">
        <v>41040200</v>
      </c>
      <c r="C44" s="27" t="s">
        <v>28</v>
      </c>
      <c r="D44" s="28">
        <v>2497400</v>
      </c>
      <c r="E44" s="29">
        <v>1872900</v>
      </c>
      <c r="F44" s="29">
        <v>1872900</v>
      </c>
      <c r="G44" s="30">
        <f t="shared" si="9"/>
        <v>100</v>
      </c>
      <c r="H44" s="31">
        <v>0</v>
      </c>
      <c r="I44" s="29">
        <v>0</v>
      </c>
      <c r="J44" s="29">
        <v>0</v>
      </c>
      <c r="K44" s="32">
        <f t="shared" si="26"/>
        <v>0</v>
      </c>
      <c r="L44" s="33">
        <f t="shared" si="1"/>
        <v>2497400</v>
      </c>
      <c r="M44" s="34">
        <f t="shared" si="2"/>
        <v>1872900</v>
      </c>
      <c r="N44" s="34">
        <f t="shared" si="3"/>
        <v>1872900</v>
      </c>
      <c r="O44" s="30">
        <f t="shared" si="4"/>
        <v>100</v>
      </c>
    </row>
    <row r="45" spans="1:15" ht="36" customHeight="1" x14ac:dyDescent="0.3">
      <c r="A45" s="18"/>
      <c r="B45" s="3">
        <v>41051000</v>
      </c>
      <c r="C45" s="27" t="s">
        <v>29</v>
      </c>
      <c r="D45" s="28">
        <v>1499000</v>
      </c>
      <c r="E45" s="29">
        <v>1102920</v>
      </c>
      <c r="F45" s="29">
        <v>1102920</v>
      </c>
      <c r="G45" s="30">
        <f t="shared" si="9"/>
        <v>100</v>
      </c>
      <c r="H45" s="31">
        <v>0</v>
      </c>
      <c r="I45" s="29">
        <v>0</v>
      </c>
      <c r="J45" s="29">
        <v>0</v>
      </c>
      <c r="K45" s="32">
        <f t="shared" si="26"/>
        <v>0</v>
      </c>
      <c r="L45" s="33">
        <f t="shared" si="1"/>
        <v>1499000</v>
      </c>
      <c r="M45" s="34">
        <f t="shared" si="2"/>
        <v>1102920</v>
      </c>
      <c r="N45" s="34">
        <f t="shared" si="3"/>
        <v>1102920</v>
      </c>
      <c r="O45" s="30">
        <f t="shared" si="4"/>
        <v>100</v>
      </c>
    </row>
    <row r="46" spans="1:15" ht="53.25" customHeight="1" x14ac:dyDescent="0.3">
      <c r="A46" s="18"/>
      <c r="B46" s="3">
        <v>41051200</v>
      </c>
      <c r="C46" s="27" t="s">
        <v>30</v>
      </c>
      <c r="D46" s="28">
        <v>116550</v>
      </c>
      <c r="E46" s="29">
        <v>71150</v>
      </c>
      <c r="F46" s="29">
        <v>71150</v>
      </c>
      <c r="G46" s="30">
        <f t="shared" si="9"/>
        <v>100</v>
      </c>
      <c r="H46" s="31">
        <v>0</v>
      </c>
      <c r="I46" s="29">
        <v>0</v>
      </c>
      <c r="J46" s="29">
        <v>0</v>
      </c>
      <c r="K46" s="32">
        <f t="shared" si="26"/>
        <v>0</v>
      </c>
      <c r="L46" s="33">
        <f t="shared" si="1"/>
        <v>116550</v>
      </c>
      <c r="M46" s="34">
        <f t="shared" si="2"/>
        <v>71150</v>
      </c>
      <c r="N46" s="34">
        <f t="shared" si="3"/>
        <v>71150</v>
      </c>
      <c r="O46" s="30">
        <f t="shared" si="4"/>
        <v>100</v>
      </c>
    </row>
    <row r="47" spans="1:15" ht="36" customHeight="1" x14ac:dyDescent="0.3">
      <c r="A47" s="18"/>
      <c r="B47" s="3">
        <v>41051400</v>
      </c>
      <c r="C47" s="27" t="s">
        <v>54</v>
      </c>
      <c r="D47" s="28">
        <v>0</v>
      </c>
      <c r="E47" s="29">
        <v>927400</v>
      </c>
      <c r="F47" s="29">
        <v>927400</v>
      </c>
      <c r="G47" s="30">
        <f t="shared" si="9"/>
        <v>100</v>
      </c>
      <c r="H47" s="31"/>
      <c r="I47" s="29"/>
      <c r="J47" s="29"/>
      <c r="K47" s="32"/>
      <c r="L47" s="33"/>
      <c r="M47" s="34"/>
      <c r="N47" s="34"/>
      <c r="O47" s="30"/>
    </row>
    <row r="48" spans="1:15" ht="18" customHeight="1" x14ac:dyDescent="0.3">
      <c r="A48" s="18"/>
      <c r="B48" s="3">
        <v>41053900</v>
      </c>
      <c r="C48" s="27" t="s">
        <v>31</v>
      </c>
      <c r="D48" s="28">
        <v>0</v>
      </c>
      <c r="E48" s="29">
        <v>214740</v>
      </c>
      <c r="F48" s="29">
        <v>189088</v>
      </c>
      <c r="G48" s="30">
        <f t="shared" si="9"/>
        <v>88.054391356989854</v>
      </c>
      <c r="H48" s="31">
        <v>0</v>
      </c>
      <c r="I48" s="29">
        <v>0</v>
      </c>
      <c r="J48" s="29">
        <v>0</v>
      </c>
      <c r="K48" s="32">
        <f t="shared" si="26"/>
        <v>0</v>
      </c>
      <c r="L48" s="33">
        <f t="shared" si="1"/>
        <v>0</v>
      </c>
      <c r="M48" s="34">
        <f t="shared" si="2"/>
        <v>214740</v>
      </c>
      <c r="N48" s="34">
        <f t="shared" si="3"/>
        <v>189088</v>
      </c>
      <c r="O48" s="30">
        <f t="shared" si="4"/>
        <v>88.054391356989854</v>
      </c>
    </row>
    <row r="49" spans="1:15" ht="60.75" customHeight="1" thickBot="1" x14ac:dyDescent="0.35">
      <c r="A49" s="41"/>
      <c r="B49" s="15">
        <v>41055000</v>
      </c>
      <c r="C49" s="42" t="s">
        <v>32</v>
      </c>
      <c r="D49" s="43">
        <v>276000</v>
      </c>
      <c r="E49" s="44">
        <v>427000</v>
      </c>
      <c r="F49" s="44">
        <v>427000</v>
      </c>
      <c r="G49" s="45">
        <f t="shared" si="9"/>
        <v>100</v>
      </c>
      <c r="H49" s="46">
        <v>0</v>
      </c>
      <c r="I49" s="44">
        <v>0</v>
      </c>
      <c r="J49" s="44">
        <v>0</v>
      </c>
      <c r="K49" s="47">
        <f t="shared" si="26"/>
        <v>0</v>
      </c>
      <c r="L49" s="48">
        <f t="shared" si="1"/>
        <v>276000</v>
      </c>
      <c r="M49" s="49">
        <f t="shared" si="2"/>
        <v>427000</v>
      </c>
      <c r="N49" s="49">
        <f t="shared" si="3"/>
        <v>427000</v>
      </c>
      <c r="O49" s="45">
        <f t="shared" si="4"/>
        <v>100</v>
      </c>
    </row>
    <row r="50" spans="1:15" ht="34.5" customHeight="1" thickBot="1" x14ac:dyDescent="0.35">
      <c r="A50" s="67" t="s">
        <v>52</v>
      </c>
      <c r="B50" s="68"/>
      <c r="C50" s="69"/>
      <c r="D50" s="50">
        <f>SUM(D34:D41,D5:D33)</f>
        <v>23368600</v>
      </c>
      <c r="E50" s="51">
        <f>SUM(E34:E41,E5:E33)</f>
        <v>17613280</v>
      </c>
      <c r="F50" s="51">
        <f>SUM(F34:F41,F5:F33)</f>
        <v>17441632.379999999</v>
      </c>
      <c r="G50" s="52">
        <f t="shared" si="9"/>
        <v>99.025464762951586</v>
      </c>
      <c r="H50" s="51">
        <f>SUM(H34:H41,H5:H33)</f>
        <v>1500000</v>
      </c>
      <c r="I50" s="51">
        <f>SUM(I34:I41,I5:I33)</f>
        <v>1125000</v>
      </c>
      <c r="J50" s="51">
        <f>SUM(J34:J41,J5:J33)</f>
        <v>1700938</v>
      </c>
      <c r="K50" s="53">
        <f t="shared" si="26"/>
        <v>151.19448888888888</v>
      </c>
      <c r="L50" s="54">
        <f t="shared" si="1"/>
        <v>24868600</v>
      </c>
      <c r="M50" s="55">
        <f t="shared" si="2"/>
        <v>18738280</v>
      </c>
      <c r="N50" s="56">
        <f t="shared" si="3"/>
        <v>19142570.379999999</v>
      </c>
      <c r="O50" s="57">
        <f t="shared" si="4"/>
        <v>102.15756398132592</v>
      </c>
    </row>
    <row r="51" spans="1:15" ht="45" customHeight="1" thickBot="1" x14ac:dyDescent="0.35">
      <c r="A51" s="70" t="s">
        <v>51</v>
      </c>
      <c r="B51" s="71"/>
      <c r="C51" s="72"/>
      <c r="D51" s="58">
        <f>SUM(D34:D49,D17:D33,D5:D16)</f>
        <v>104305350</v>
      </c>
      <c r="E51" s="59">
        <f>SUM(E34:E49,E17:E33,E5:E16)</f>
        <v>78947490</v>
      </c>
      <c r="F51" s="51">
        <f>SUM(F34:F49,F17:F33,F5:F16)</f>
        <v>78750190.379999995</v>
      </c>
      <c r="G51" s="60">
        <f t="shared" si="9"/>
        <v>99.750087532865194</v>
      </c>
      <c r="H51" s="58">
        <f>SUM(H34:H49,H17:H33,H5:H16)</f>
        <v>1500000</v>
      </c>
      <c r="I51" s="51">
        <f>SUM(I34:I49,I17:I33,I5:I16)</f>
        <v>1125000</v>
      </c>
      <c r="J51" s="61">
        <f>SUM(J34:J49,J17:J33,J5:J16)</f>
        <v>1700938</v>
      </c>
      <c r="K51" s="62">
        <f t="shared" si="26"/>
        <v>151.19448888888888</v>
      </c>
      <c r="L51" s="63">
        <f t="shared" si="1"/>
        <v>105805350</v>
      </c>
      <c r="M51" s="64">
        <f t="shared" si="2"/>
        <v>80072490</v>
      </c>
      <c r="N51" s="65">
        <f t="shared" si="3"/>
        <v>80451128.379999995</v>
      </c>
      <c r="O51" s="66">
        <f t="shared" si="4"/>
        <v>100.47286949612781</v>
      </c>
    </row>
    <row r="52" spans="1:15" ht="18.75" x14ac:dyDescent="0.3">
      <c r="A52" s="16"/>
      <c r="B52" s="16"/>
      <c r="C52" s="16"/>
      <c r="D52" s="5"/>
      <c r="E52" s="5"/>
      <c r="F52" s="5"/>
      <c r="G52" s="5"/>
      <c r="H52" s="17"/>
      <c r="I52" s="17"/>
      <c r="J52" s="5"/>
      <c r="K52" s="5"/>
      <c r="L52" s="5"/>
      <c r="M52" s="5"/>
      <c r="N52" s="5"/>
      <c r="O52" s="5"/>
    </row>
    <row r="53" spans="1:15" x14ac:dyDescent="0.2">
      <c r="A53" s="5"/>
      <c r="B53" s="5"/>
      <c r="C53" s="5"/>
      <c r="D53" s="5"/>
      <c r="E53" s="5"/>
      <c r="F53" s="5"/>
      <c r="G53" s="5"/>
      <c r="H53" s="17"/>
      <c r="I53" s="17"/>
      <c r="J53" s="5"/>
      <c r="K53" s="5"/>
      <c r="L53" s="5"/>
      <c r="M53" s="5"/>
      <c r="N53" s="5"/>
      <c r="O53" s="5"/>
    </row>
    <row r="54" spans="1:1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G56" s="2"/>
    </row>
  </sheetData>
  <mergeCells count="13">
    <mergeCell ref="A50:C50"/>
    <mergeCell ref="A51:C51"/>
    <mergeCell ref="D3:G3"/>
    <mergeCell ref="H3:K3"/>
    <mergeCell ref="M1:N1"/>
    <mergeCell ref="L3:O3"/>
    <mergeCell ref="B3:B4"/>
    <mergeCell ref="C3:C4"/>
    <mergeCell ref="B30:B31"/>
    <mergeCell ref="C30:C31"/>
    <mergeCell ref="D30:G30"/>
    <mergeCell ref="H30:K30"/>
    <mergeCell ref="L30:O30"/>
  </mergeCells>
  <pageMargins left="1.0236220472440944" right="0.23622047244094491" top="0.55118110236220474" bottom="0.74803149606299213" header="0.31496062992125984" footer="0.31496062992125984"/>
  <pageSetup paperSize="9" scale="48" orientation="landscape" verticalDpi="0" r:id="rId1"/>
  <rowBreaks count="1" manualBreakCount="1">
    <brk id="29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надходження 9 місяців 2021</vt:lpstr>
      <vt:lpstr>'надходження 9 місяців 2021'!Заголовки_для_печати</vt:lpstr>
      <vt:lpstr>'надходження 9 місяців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Освіта №2</dc:creator>
  <cp:lastModifiedBy>Освіта №2</cp:lastModifiedBy>
  <cp:lastPrinted>2021-10-24T11:26:47Z</cp:lastPrinted>
  <dcterms:created xsi:type="dcterms:W3CDTF">2021-06-02T14:52:18Z</dcterms:created>
  <dcterms:modified xsi:type="dcterms:W3CDTF">2021-10-24T12:27:44Z</dcterms:modified>
</cp:coreProperties>
</file>