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6" i="1" l="1"/>
  <c r="D61" i="1" l="1"/>
  <c r="D82" i="1" l="1"/>
  <c r="D57" i="1" l="1"/>
  <c r="D56" i="1" s="1"/>
  <c r="D60" i="1"/>
  <c r="D33" i="1"/>
  <c r="D34" i="1"/>
  <c r="D46" i="1"/>
  <c r="D30" i="1"/>
  <c r="D27" i="1" s="1"/>
  <c r="D28" i="1"/>
  <c r="D25" i="1"/>
  <c r="D23" i="1"/>
  <c r="D22" i="1" s="1"/>
  <c r="D16" i="1"/>
  <c r="D15" i="1" s="1"/>
  <c r="D62" i="1"/>
  <c r="D59" i="1" l="1"/>
  <c r="D55" i="1" s="1"/>
  <c r="D14" i="1"/>
  <c r="D71" i="1" s="1"/>
  <c r="E51" i="1"/>
  <c r="E50" i="1" s="1"/>
  <c r="E14" i="1" s="1"/>
  <c r="E66" i="1"/>
  <c r="E65" i="1" s="1"/>
  <c r="E55" i="1" s="1"/>
  <c r="E69" i="1"/>
  <c r="C75" i="1"/>
  <c r="D74" i="1"/>
  <c r="C74" i="1" s="1"/>
  <c r="C82" i="1"/>
  <c r="C80" i="1" s="1"/>
  <c r="D80" i="1"/>
  <c r="C77" i="1"/>
  <c r="C76" i="1" s="1"/>
  <c r="C79" i="1"/>
  <c r="C78" i="1"/>
  <c r="E71" i="1" l="1"/>
  <c r="E94" i="1" s="1"/>
  <c r="C73" i="1"/>
  <c r="D73" i="1"/>
  <c r="D72" i="1" s="1"/>
  <c r="D94" i="1" s="1"/>
  <c r="C94" i="1" s="1"/>
  <c r="C72" i="1"/>
  <c r="C71" i="1" l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4" i="1"/>
  <c r="C42" i="1"/>
  <c r="C41" i="1"/>
  <c r="C40" i="1"/>
  <c r="C39" i="1"/>
  <c r="C38" i="1"/>
  <c r="C37" i="1"/>
  <c r="C36" i="1"/>
  <c r="C35" i="1"/>
  <c r="C34" i="1"/>
  <c r="C33" i="1"/>
  <c r="C32" i="1"/>
  <c r="C27" i="1"/>
  <c r="C26" i="1"/>
  <c r="C25" i="1"/>
  <c r="C24" i="1"/>
  <c r="C23" i="1"/>
  <c r="C22" i="1"/>
  <c r="C21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<sst xmlns="http://schemas.openxmlformats.org/spreadsheetml/2006/main" count="92" uniqueCount="91">
  <si>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</si>
  <si>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</si>
  <si>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</si>
  <si>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</si>
  <si>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</si>
  <si>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</si>
  <si>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</si>
  <si>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</si>
  <si>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</si>
  <si>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</si>
  <si>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</si>
  <si>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</si>
  <si>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</si>
  <si>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</si>
  <si>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</si>
  <si>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</si>
  <si>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</si>
  <si>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</si>
  <si>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</si>
  <si>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</si>
  <si>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</si>
  <si>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</si>
  <si>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 продукції)</t>
  </si>
  <si>
    <t>Пальне</t>
  </si>
  <si>
    <t>Акцизний податок з ввезених на митну територію   України підакцизних товарів ( продукції)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</si>
  <si>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</si>
  <si>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</si>
  <si>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</si>
  <si>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</si>
  <si>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</si>
  <si>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</si>
  <si>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</si>
  <si>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</si>
  <si>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</si>
  <si>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</si>
  <si>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</si>
  <si>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</si>
  <si>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</si>
  <si>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</si>
  <si>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</si>
  <si>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</si>
  <si>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</si>
  <si>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</si>
  <si>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</si>
  <si>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</si>
  <si>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</si>
  <si>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</si>
  <si>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</si>
  <si>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</si>
  <si>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</si>
  <si>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</si>
  <si>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</si>
  <si>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</si>
  <si>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</si>
  <si>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</si>
  <si>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</si>
  <si>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</si>
  <si>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</si>
  <si>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</si>
  <si>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</si>
  <si>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</si>
  <si>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</si>
  <si>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</si>
  <si>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</si>
  <si>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</si>
  <si>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</si>
  <si>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</si>
  <si>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</si>
  <si>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</si>
  <si>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</si>
  <si>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</si>
  <si>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</si>
  <si>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</si>
  <si>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</si>
  <si>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</si>
  <si>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X</t>
  </si>
  <si>
    <t>Разом доходів</t>
  </si>
  <si>
    <t>Сільський голова</t>
  </si>
  <si>
    <r>
      <t>Дотація з місцевого бюджету на здійснення переданих з державного бюджету видатків з утримання закладів освіти та охоронт здоров</t>
    </r>
    <r>
      <rPr>
        <sz val="10"/>
        <color theme="1"/>
        <rFont val="Times New Roman"/>
        <family val="1"/>
        <charset val="204"/>
      </rPr>
      <t>'я за рахунок відповідної додаткової дотації з державного бюджету</t>
    </r>
  </si>
  <si>
    <r>
      <t>Субвенція з місцевого бюджету на здійснення підтримки окремих закладів та заходів у системі охорони здоров</t>
    </r>
    <r>
      <rPr>
        <sz val="10"/>
        <color theme="1"/>
        <rFont val="Times New Roman"/>
        <family val="1"/>
        <charset val="204"/>
      </rPr>
      <t xml:space="preserve">'я за рахунок відповідної субвенції з державного бюджету </t>
    </r>
  </si>
  <si>
    <t>Олександр ЗУБКО</t>
  </si>
  <si>
    <t>до рішення Синюхино-Брідської сільської ради</t>
  </si>
  <si>
    <t>"Про   бюджет  Синюхино-Брідської  сільської територіальної громади на 2021 рік"</t>
  </si>
  <si>
    <t xml:space="preserve">                                                                                                  
ДОХОДИ місцевого бюджету на 2021 рік</t>
  </si>
  <si>
    <t>в т.ч.  Бюджет Мигіївської сільської територіальної громади</t>
  </si>
  <si>
    <t xml:space="preserve">    субвенції  сільських територіальних громад на забезепечення діяльності місцевої пожежної охорони</t>
  </si>
  <si>
    <t xml:space="preserve"> субвенції  сільських територіальних громад на забезепечення діяльності служби дітей, сім.ї</t>
  </si>
  <si>
    <t xml:space="preserve">  в т ч     Бюджет Камяномостівської сільської територіальної громади</t>
  </si>
  <si>
    <t>Дотації з державного бюджету місцевим бюджетам</t>
  </si>
  <si>
    <t>Базова дотація</t>
  </si>
  <si>
    <t xml:space="preserve">          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</si>
</sst>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left"/>
    </xf>
    <xf numFmtId="0" fontId="2" fillId="0" borderId="0" xfId="0" applyFont="1"/>
    <xf numFmtId="0" fontId="0" fillId="0" borderId="0" xfId="0" applyAlignment="1">
      <alignment horizontal="right"/>
    </xf>
    <xf numFmtId="4" fontId="0" fillId="0" borderId="0" xfId="0" applyNumberFormat="1"/>
    <xf numFmtId="4" fontId="0" fillId="0" borderId="3" xfId="0" applyNumberForma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4" fontId="5" fillId="0" borderId="2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9" fontId="9" fillId="3" borderId="2" xfId="0" applyNumberFormat="1" applyFont="1" applyFill="1" applyBorder="1" applyAlignment="1">
      <alignment horizontal="justify" vertical="top"/>
    </xf>
    <xf numFmtId="0" fontId="9" fillId="3" borderId="2" xfId="0" applyFont="1" applyFill="1" applyBorder="1" applyAlignment="1">
      <alignment horizontal="justify" vertical="top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/>
    </xf>
    <xf numFmtId="4" fontId="11" fillId="2" borderId="2" xfId="0" applyNumberFormat="1" applyFont="1" applyFill="1" applyBorder="1" applyAlignment="1">
      <alignment vertical="center"/>
    </xf>
    <xf numFmtId="0" fontId="5" fillId="0" borderId="2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12" fillId="4" borderId="0" xfId="0" applyFont="1" applyFill="1"/>
    <xf numFmtId="0" fontId="0" fillId="4" borderId="0" xfId="0" applyFill="1"/>
    <xf numFmtId="0" fontId="9" fillId="3" borderId="2" xfId="0" applyNumberFormat="1" applyFont="1" applyFill="1" applyBorder="1" applyAlignment="1">
      <alignment horizontal="justify" vertical="top"/>
    </xf>
    <xf numFmtId="4" fontId="3" fillId="4" borderId="2" xfId="0" applyNumberFormat="1" applyFont="1" applyFill="1" applyBorder="1" applyAlignment="1">
      <alignment vertical="center"/>
    </xf>
    <xf numFmtId="4" fontId="4" fillId="4" borderId="2" xfId="0" applyNumberFormat="1" applyFont="1" applyFill="1" applyBorder="1" applyAlignment="1">
      <alignment vertical="center"/>
    </xf>
    <xf numFmtId="4" fontId="10" fillId="4" borderId="2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98"/>
  <sheetViews>
    <sheetView tabSelected="1" topLeftCell="A26" zoomScale="75" zoomScaleNormal="75" workbookViewId="0">
      <selection activeCell="B35" sqref="B35"/>
    </sheetView>
  </sheetViews>
  <sheetFormatPr defaultRowHeight="15" x14ac:dyDescent="0.25"/>
  <cols>
    <col min="1" max="1" width="11.140625" customWidth="1"/>
    <col min="2" max="2" width="43" customWidth="1"/>
    <col min="3" max="4" width="17.7109375" customWidth="1"/>
    <col min="5" max="5" width="15.28515625" customWidth="1"/>
    <col min="6" max="6" width="17.5703125" customWidth="1"/>
    <col min="8" max="8" width="12.85546875" bestFit="1" customWidth="1"/>
  </cols>
  <sheetData>
    <row r="3" spans="1:6" x14ac:dyDescent="0.25">
      <c r="C3" t="s">
        <v>0</v>
      </c>
    </row>
    <row r="4" spans="1:6" x14ac:dyDescent="0.25">
      <c r="C4" t="s">
        <v>81</v>
      </c>
    </row>
    <row r="5" spans="1:6" x14ac:dyDescent="0.25">
      <c r="C5" t="s">
        <v>82</v>
      </c>
    </row>
    <row r="7" spans="1:6" x14ac:dyDescent="0.25">
      <c r="A7" s="49" t="s">
        <v>83</v>
      </c>
      <c r="B7" s="50"/>
      <c r="C7" s="50"/>
      <c r="D7" s="50"/>
      <c r="E7" s="50"/>
      <c r="F7" s="50"/>
    </row>
    <row r="8" spans="1:6" x14ac:dyDescent="0.25">
      <c r="A8" s="1"/>
      <c r="B8" s="2"/>
      <c r="C8" s="3">
        <v>14555000000</v>
      </c>
      <c r="D8" s="2"/>
      <c r="E8" s="2"/>
      <c r="F8" s="2"/>
    </row>
    <row r="9" spans="1:6" x14ac:dyDescent="0.25">
      <c r="A9" s="4"/>
      <c r="C9" s="4" t="s">
        <v>1</v>
      </c>
      <c r="F9" s="5" t="s">
        <v>2</v>
      </c>
    </row>
    <row r="10" spans="1:6" x14ac:dyDescent="0.25">
      <c r="A10" s="51" t="s">
        <v>3</v>
      </c>
      <c r="B10" s="51" t="s">
        <v>4</v>
      </c>
      <c r="C10" s="52" t="s">
        <v>5</v>
      </c>
      <c r="D10" s="51" t="s">
        <v>6</v>
      </c>
      <c r="E10" s="51" t="s">
        <v>7</v>
      </c>
      <c r="F10" s="51"/>
    </row>
    <row r="11" spans="1:6" x14ac:dyDescent="0.25">
      <c r="A11" s="51"/>
      <c r="B11" s="51"/>
      <c r="C11" s="51"/>
      <c r="D11" s="51"/>
      <c r="E11" s="51" t="s">
        <v>8</v>
      </c>
      <c r="F11" s="51" t="s">
        <v>9</v>
      </c>
    </row>
    <row r="12" spans="1:6" ht="27.75" customHeight="1" x14ac:dyDescent="0.25">
      <c r="A12" s="51"/>
      <c r="B12" s="51"/>
      <c r="C12" s="51"/>
      <c r="D12" s="51"/>
      <c r="E12" s="51"/>
      <c r="F12" s="51"/>
    </row>
    <row r="13" spans="1:6" x14ac:dyDescent="0.25">
      <c r="A13" s="8">
        <v>1</v>
      </c>
      <c r="B13" s="8">
        <v>2</v>
      </c>
      <c r="C13" s="9">
        <v>3</v>
      </c>
      <c r="D13" s="8">
        <v>4</v>
      </c>
      <c r="E13" s="8">
        <v>5</v>
      </c>
      <c r="F13" s="8">
        <v>6</v>
      </c>
    </row>
    <row r="14" spans="1:6" x14ac:dyDescent="0.25">
      <c r="A14" s="10">
        <v>10000000</v>
      </c>
      <c r="B14" s="31" t="s">
        <v>10</v>
      </c>
      <c r="C14" s="12">
        <f>D14+E14</f>
        <v>33764900</v>
      </c>
      <c r="D14" s="13">
        <f>D15+D22+D27+D33+D50</f>
        <v>33719200</v>
      </c>
      <c r="E14" s="13">
        <f>E16+E20+E22+E33+E46+E50</f>
        <v>45700</v>
      </c>
      <c r="F14" s="13">
        <v>0</v>
      </c>
    </row>
    <row r="15" spans="1:6" ht="33.75" customHeight="1" x14ac:dyDescent="0.25">
      <c r="A15" s="10">
        <v>11000000</v>
      </c>
      <c r="B15" s="31" t="s">
        <v>11</v>
      </c>
      <c r="C15" s="12">
        <f t="shared" ref="C15:C70" si="0">D15+E15</f>
        <v>17718600</v>
      </c>
      <c r="D15" s="13">
        <f>D16</f>
        <v>17718600</v>
      </c>
      <c r="E15" s="13">
        <v>0</v>
      </c>
      <c r="F15" s="13">
        <v>0</v>
      </c>
    </row>
    <row r="16" spans="1:6" x14ac:dyDescent="0.25">
      <c r="A16" s="34">
        <v>11010000</v>
      </c>
      <c r="B16" s="35" t="s">
        <v>12</v>
      </c>
      <c r="C16" s="12">
        <f t="shared" si="0"/>
        <v>17718600</v>
      </c>
      <c r="D16" s="13">
        <f>D17+D18+D19</f>
        <v>17718600</v>
      </c>
      <c r="E16" s="13">
        <v>0</v>
      </c>
      <c r="F16" s="13">
        <v>0</v>
      </c>
    </row>
    <row r="17" spans="1:8" ht="43.5" customHeight="1" x14ac:dyDescent="0.25">
      <c r="A17" s="36">
        <v>11010100</v>
      </c>
      <c r="B17" s="37" t="s">
        <v>13</v>
      </c>
      <c r="C17" s="16">
        <f t="shared" si="0"/>
        <v>10939550</v>
      </c>
      <c r="D17" s="45">
        <v>10939550</v>
      </c>
      <c r="E17" s="17">
        <v>0</v>
      </c>
      <c r="F17" s="17">
        <v>0</v>
      </c>
    </row>
    <row r="18" spans="1:8" ht="49.5" customHeight="1" x14ac:dyDescent="0.25">
      <c r="A18" s="36">
        <v>11010400</v>
      </c>
      <c r="B18" s="37" t="s">
        <v>14</v>
      </c>
      <c r="C18" s="16">
        <f t="shared" si="0"/>
        <v>6247800</v>
      </c>
      <c r="D18" s="45">
        <v>6247800</v>
      </c>
      <c r="E18" s="17">
        <v>0</v>
      </c>
      <c r="F18" s="17">
        <v>0</v>
      </c>
    </row>
    <row r="19" spans="1:8" ht="55.5" customHeight="1" x14ac:dyDescent="0.25">
      <c r="A19" s="36">
        <v>11010500</v>
      </c>
      <c r="B19" s="37" t="s">
        <v>15</v>
      </c>
      <c r="C19" s="16">
        <f t="shared" si="0"/>
        <v>531250</v>
      </c>
      <c r="D19" s="45">
        <v>531250</v>
      </c>
      <c r="E19" s="17">
        <v>0</v>
      </c>
      <c r="F19" s="17">
        <v>0</v>
      </c>
    </row>
    <row r="20" spans="1:8" ht="0.75" customHeight="1" x14ac:dyDescent="0.25">
      <c r="A20" s="10"/>
      <c r="B20" s="31"/>
      <c r="C20" s="12"/>
      <c r="D20" s="13"/>
      <c r="E20" s="13">
        <v>0</v>
      </c>
      <c r="F20" s="13">
        <v>0</v>
      </c>
    </row>
    <row r="21" spans="1:8" ht="72.75" hidden="1" customHeight="1" x14ac:dyDescent="0.25">
      <c r="A21" s="14"/>
      <c r="B21" s="32"/>
      <c r="C21" s="16">
        <f t="shared" si="0"/>
        <v>0</v>
      </c>
      <c r="D21" s="17"/>
      <c r="E21" s="17">
        <v>0</v>
      </c>
      <c r="F21" s="17">
        <v>0</v>
      </c>
    </row>
    <row r="22" spans="1:8" ht="28.5" x14ac:dyDescent="0.25">
      <c r="A22" s="40">
        <v>13000000</v>
      </c>
      <c r="B22" s="31" t="s">
        <v>16</v>
      </c>
      <c r="C22" s="12">
        <f t="shared" si="0"/>
        <v>122800</v>
      </c>
      <c r="D22" s="13">
        <f>D23+D25</f>
        <v>122800</v>
      </c>
      <c r="E22" s="13">
        <v>0</v>
      </c>
      <c r="F22" s="13">
        <v>0</v>
      </c>
      <c r="G22" s="42"/>
    </row>
    <row r="23" spans="1:8" ht="28.5" x14ac:dyDescent="0.25">
      <c r="A23" s="40">
        <v>13010000</v>
      </c>
      <c r="B23" s="31" t="s">
        <v>17</v>
      </c>
      <c r="C23" s="12">
        <f t="shared" si="0"/>
        <v>5700</v>
      </c>
      <c r="D23" s="13">
        <f>D24</f>
        <v>5700</v>
      </c>
      <c r="E23" s="13">
        <v>0</v>
      </c>
      <c r="F23" s="13">
        <v>0</v>
      </c>
      <c r="G23" s="42"/>
    </row>
    <row r="24" spans="1:8" ht="75" x14ac:dyDescent="0.25">
      <c r="A24" s="41">
        <v>13010200</v>
      </c>
      <c r="B24" s="32" t="s">
        <v>18</v>
      </c>
      <c r="C24" s="16">
        <f t="shared" si="0"/>
        <v>5700</v>
      </c>
      <c r="D24" s="45">
        <v>5700</v>
      </c>
      <c r="E24" s="17">
        <v>0</v>
      </c>
      <c r="F24" s="17">
        <v>0</v>
      </c>
      <c r="G24" s="42"/>
    </row>
    <row r="25" spans="1:8" x14ac:dyDescent="0.25">
      <c r="A25" s="40">
        <v>13030000</v>
      </c>
      <c r="B25" s="31" t="s">
        <v>19</v>
      </c>
      <c r="C25" s="12">
        <f t="shared" si="0"/>
        <v>117100</v>
      </c>
      <c r="D25" s="46">
        <f>D26</f>
        <v>117100</v>
      </c>
      <c r="E25" s="13">
        <v>0</v>
      </c>
      <c r="F25" s="13">
        <v>0</v>
      </c>
      <c r="G25" s="43"/>
    </row>
    <row r="26" spans="1:8" ht="45" x14ac:dyDescent="0.25">
      <c r="A26" s="41">
        <v>13030100</v>
      </c>
      <c r="B26" s="32" t="s">
        <v>20</v>
      </c>
      <c r="C26" s="16">
        <f t="shared" si="0"/>
        <v>117100</v>
      </c>
      <c r="D26" s="45">
        <v>117100</v>
      </c>
      <c r="E26" s="17">
        <v>0</v>
      </c>
      <c r="F26" s="17">
        <v>0</v>
      </c>
      <c r="G26" s="43"/>
    </row>
    <row r="27" spans="1:8" ht="28.5" x14ac:dyDescent="0.25">
      <c r="A27" s="34">
        <v>14000000</v>
      </c>
      <c r="B27" s="35" t="s">
        <v>21</v>
      </c>
      <c r="C27" s="38">
        <f>D27+E27</f>
        <v>1159000</v>
      </c>
      <c r="D27" s="47">
        <f>D28+D30+D32</f>
        <v>1159000</v>
      </c>
      <c r="E27" s="13"/>
      <c r="F27" s="13">
        <v>0</v>
      </c>
    </row>
    <row r="28" spans="1:8" ht="28.5" x14ac:dyDescent="0.25">
      <c r="A28" s="34">
        <v>14020000</v>
      </c>
      <c r="B28" s="35" t="s">
        <v>22</v>
      </c>
      <c r="C28" s="38">
        <v>205700</v>
      </c>
      <c r="D28" s="47">
        <f>D29</f>
        <v>205700</v>
      </c>
      <c r="E28" s="18">
        <v>0</v>
      </c>
      <c r="F28" s="18">
        <v>0</v>
      </c>
    </row>
    <row r="29" spans="1:8" x14ac:dyDescent="0.25">
      <c r="A29" s="36">
        <v>14021900</v>
      </c>
      <c r="B29" s="37" t="s">
        <v>23</v>
      </c>
      <c r="C29" s="39">
        <v>205700</v>
      </c>
      <c r="D29" s="48">
        <v>205700</v>
      </c>
      <c r="E29" s="19">
        <v>0</v>
      </c>
      <c r="F29" s="19">
        <v>0</v>
      </c>
    </row>
    <row r="30" spans="1:8" ht="42.75" x14ac:dyDescent="0.25">
      <c r="A30" s="34">
        <v>14030000</v>
      </c>
      <c r="B30" s="35" t="s">
        <v>24</v>
      </c>
      <c r="C30" s="38">
        <v>719700</v>
      </c>
      <c r="D30" s="47">
        <f>D31</f>
        <v>719700</v>
      </c>
      <c r="E30" s="18">
        <v>0</v>
      </c>
      <c r="F30" s="18">
        <v>0</v>
      </c>
      <c r="G30" s="6"/>
      <c r="H30" s="6"/>
    </row>
    <row r="31" spans="1:8" x14ac:dyDescent="0.25">
      <c r="A31" s="36">
        <v>140301900</v>
      </c>
      <c r="B31" s="37" t="s">
        <v>23</v>
      </c>
      <c r="C31" s="39">
        <v>719700</v>
      </c>
      <c r="D31" s="48">
        <v>719700</v>
      </c>
      <c r="E31" s="19">
        <v>0</v>
      </c>
      <c r="F31" s="19">
        <v>0</v>
      </c>
    </row>
    <row r="32" spans="1:8" ht="48.75" customHeight="1" x14ac:dyDescent="0.25">
      <c r="A32" s="36">
        <v>14040000</v>
      </c>
      <c r="B32" s="37" t="s">
        <v>25</v>
      </c>
      <c r="C32" s="39">
        <f t="shared" si="0"/>
        <v>233600</v>
      </c>
      <c r="D32" s="48">
        <v>233600</v>
      </c>
      <c r="E32" s="17">
        <v>0</v>
      </c>
      <c r="F32" s="17">
        <v>0</v>
      </c>
    </row>
    <row r="33" spans="1:7" x14ac:dyDescent="0.25">
      <c r="A33" s="10">
        <v>18000000</v>
      </c>
      <c r="B33" s="35" t="s">
        <v>26</v>
      </c>
      <c r="C33" s="12">
        <f t="shared" si="0"/>
        <v>14718800</v>
      </c>
      <c r="D33" s="13">
        <f>D34+D46</f>
        <v>14718800</v>
      </c>
      <c r="E33" s="13">
        <v>0</v>
      </c>
      <c r="F33" s="13">
        <v>0</v>
      </c>
    </row>
    <row r="34" spans="1:7" x14ac:dyDescent="0.25">
      <c r="A34" s="34">
        <v>18010000</v>
      </c>
      <c r="B34" s="35" t="s">
        <v>27</v>
      </c>
      <c r="C34" s="38">
        <f t="shared" si="0"/>
        <v>5832001</v>
      </c>
      <c r="D34" s="13">
        <f>D35+D36+D37+D38+D39+D40+D41+D42</f>
        <v>5832001</v>
      </c>
      <c r="E34" s="13">
        <v>0</v>
      </c>
      <c r="F34" s="13">
        <v>0</v>
      </c>
    </row>
    <row r="35" spans="1:7" ht="54" customHeight="1" x14ac:dyDescent="0.25">
      <c r="A35" s="36">
        <v>18010100</v>
      </c>
      <c r="B35" s="37" t="s">
        <v>28</v>
      </c>
      <c r="C35" s="39">
        <f t="shared" si="0"/>
        <v>6425</v>
      </c>
      <c r="D35" s="45">
        <v>6425</v>
      </c>
      <c r="E35" s="17">
        <v>0</v>
      </c>
      <c r="F35" s="17">
        <v>0</v>
      </c>
    </row>
    <row r="36" spans="1:7" ht="62.25" customHeight="1" x14ac:dyDescent="0.25">
      <c r="A36" s="36">
        <v>18010200</v>
      </c>
      <c r="B36" s="37" t="s">
        <v>29</v>
      </c>
      <c r="C36" s="39">
        <f t="shared" si="0"/>
        <v>8328</v>
      </c>
      <c r="D36" s="45">
        <v>8328</v>
      </c>
      <c r="E36" s="17">
        <v>0</v>
      </c>
      <c r="F36" s="17">
        <v>0</v>
      </c>
    </row>
    <row r="37" spans="1:7" ht="66.75" customHeight="1" x14ac:dyDescent="0.25">
      <c r="A37" s="36">
        <v>18010300</v>
      </c>
      <c r="B37" s="37" t="s">
        <v>30</v>
      </c>
      <c r="C37" s="39">
        <f t="shared" si="0"/>
        <v>113900</v>
      </c>
      <c r="D37" s="45">
        <v>113900</v>
      </c>
      <c r="E37" s="17">
        <v>0</v>
      </c>
      <c r="F37" s="17">
        <v>0</v>
      </c>
    </row>
    <row r="38" spans="1:7" ht="60" x14ac:dyDescent="0.25">
      <c r="A38" s="36">
        <v>18010400</v>
      </c>
      <c r="B38" s="37" t="s">
        <v>31</v>
      </c>
      <c r="C38" s="39">
        <f t="shared" si="0"/>
        <v>736400</v>
      </c>
      <c r="D38" s="45">
        <v>736400</v>
      </c>
      <c r="E38" s="17">
        <v>0</v>
      </c>
      <c r="F38" s="17">
        <v>0</v>
      </c>
    </row>
    <row r="39" spans="1:7" x14ac:dyDescent="0.25">
      <c r="A39" s="36">
        <v>18010500</v>
      </c>
      <c r="B39" s="37" t="s">
        <v>32</v>
      </c>
      <c r="C39" s="16">
        <f t="shared" si="0"/>
        <v>636717</v>
      </c>
      <c r="D39" s="45">
        <v>636717</v>
      </c>
      <c r="E39" s="17">
        <v>0</v>
      </c>
      <c r="F39" s="17">
        <v>0</v>
      </c>
    </row>
    <row r="40" spans="1:7" x14ac:dyDescent="0.25">
      <c r="A40" s="36">
        <v>18010600</v>
      </c>
      <c r="B40" s="37" t="s">
        <v>33</v>
      </c>
      <c r="C40" s="16">
        <f t="shared" si="0"/>
        <v>2055281</v>
      </c>
      <c r="D40" s="45">
        <v>2055281</v>
      </c>
      <c r="E40" s="17">
        <v>0</v>
      </c>
      <c r="F40" s="17">
        <v>0</v>
      </c>
    </row>
    <row r="41" spans="1:7" x14ac:dyDescent="0.25">
      <c r="A41" s="36">
        <v>18010700</v>
      </c>
      <c r="B41" s="37" t="s">
        <v>34</v>
      </c>
      <c r="C41" s="16">
        <f t="shared" si="0"/>
        <v>1931338</v>
      </c>
      <c r="D41" s="45">
        <v>1931338</v>
      </c>
      <c r="E41" s="17">
        <v>0</v>
      </c>
      <c r="F41" s="17">
        <v>0</v>
      </c>
    </row>
    <row r="42" spans="1:7" ht="14.25" customHeight="1" x14ac:dyDescent="0.25">
      <c r="A42" s="36">
        <v>18010900</v>
      </c>
      <c r="B42" s="37" t="s">
        <v>35</v>
      </c>
      <c r="C42" s="16">
        <f t="shared" si="0"/>
        <v>343612</v>
      </c>
      <c r="D42" s="45">
        <v>343612</v>
      </c>
      <c r="E42" s="17">
        <v>0</v>
      </c>
      <c r="F42" s="17">
        <v>0</v>
      </c>
    </row>
    <row r="43" spans="1:7" hidden="1" x14ac:dyDescent="0.25">
      <c r="A43" s="10"/>
      <c r="B43" s="31"/>
      <c r="C43" s="12"/>
      <c r="D43" s="13"/>
      <c r="E43" s="13">
        <v>0</v>
      </c>
      <c r="F43" s="13">
        <v>0</v>
      </c>
    </row>
    <row r="44" spans="1:7" ht="49.5" hidden="1" customHeight="1" x14ac:dyDescent="0.25">
      <c r="A44" s="14"/>
      <c r="B44" s="32"/>
      <c r="C44" s="16">
        <f t="shared" si="0"/>
        <v>0</v>
      </c>
      <c r="D44" s="17"/>
      <c r="E44" s="17">
        <v>0</v>
      </c>
      <c r="F44" s="17">
        <v>0</v>
      </c>
    </row>
    <row r="45" spans="1:7" ht="45" hidden="1" customHeight="1" x14ac:dyDescent="0.25">
      <c r="A45" s="14"/>
      <c r="B45" s="32"/>
      <c r="C45" s="16"/>
      <c r="D45" s="17"/>
      <c r="E45" s="17">
        <v>0</v>
      </c>
      <c r="F45" s="17">
        <v>0</v>
      </c>
    </row>
    <row r="46" spans="1:7" x14ac:dyDescent="0.25">
      <c r="A46" s="34">
        <v>18050000</v>
      </c>
      <c r="B46" s="35" t="s">
        <v>36</v>
      </c>
      <c r="C46" s="12">
        <f t="shared" si="0"/>
        <v>8886799</v>
      </c>
      <c r="D46" s="46">
        <f>D47+D48+D49</f>
        <v>8886799</v>
      </c>
      <c r="E46" s="13">
        <v>0</v>
      </c>
      <c r="F46" s="13">
        <v>0</v>
      </c>
    </row>
    <row r="47" spans="1:7" x14ac:dyDescent="0.25">
      <c r="A47" s="36">
        <v>18050300</v>
      </c>
      <c r="B47" s="37" t="s">
        <v>37</v>
      </c>
      <c r="C47" s="16">
        <f t="shared" si="0"/>
        <v>132853</v>
      </c>
      <c r="D47" s="45">
        <v>132853</v>
      </c>
      <c r="E47" s="17">
        <v>0</v>
      </c>
      <c r="F47" s="17">
        <v>0</v>
      </c>
      <c r="G47" s="7"/>
    </row>
    <row r="48" spans="1:7" x14ac:dyDescent="0.25">
      <c r="A48" s="36">
        <v>18050400</v>
      </c>
      <c r="B48" s="37" t="s">
        <v>38</v>
      </c>
      <c r="C48" s="16">
        <f t="shared" si="0"/>
        <v>1115572</v>
      </c>
      <c r="D48" s="45">
        <v>1115572</v>
      </c>
      <c r="E48" s="17">
        <v>0</v>
      </c>
      <c r="F48" s="17">
        <v>0</v>
      </c>
    </row>
    <row r="49" spans="1:7" ht="81.75" customHeight="1" x14ac:dyDescent="0.25">
      <c r="A49" s="36">
        <v>18050500</v>
      </c>
      <c r="B49" s="37" t="s">
        <v>39</v>
      </c>
      <c r="C49" s="16">
        <f t="shared" si="0"/>
        <v>7638374</v>
      </c>
      <c r="D49" s="45">
        <v>7638374</v>
      </c>
      <c r="E49" s="17">
        <v>0</v>
      </c>
      <c r="F49" s="17">
        <v>0</v>
      </c>
    </row>
    <row r="50" spans="1:7" x14ac:dyDescent="0.25">
      <c r="A50" s="34">
        <v>19000000</v>
      </c>
      <c r="B50" s="35" t="s">
        <v>40</v>
      </c>
      <c r="C50" s="12">
        <f t="shared" si="0"/>
        <v>45700</v>
      </c>
      <c r="D50" s="13">
        <v>0</v>
      </c>
      <c r="E50" s="13">
        <f>E51</f>
        <v>45700</v>
      </c>
      <c r="F50" s="13">
        <v>0</v>
      </c>
    </row>
    <row r="51" spans="1:7" x14ac:dyDescent="0.25">
      <c r="A51" s="34">
        <v>19010000</v>
      </c>
      <c r="B51" s="35" t="s">
        <v>41</v>
      </c>
      <c r="C51" s="12">
        <f t="shared" si="0"/>
        <v>45700</v>
      </c>
      <c r="D51" s="13">
        <v>0</v>
      </c>
      <c r="E51" s="13">
        <f>E52</f>
        <v>45700</v>
      </c>
      <c r="F51" s="13">
        <v>0</v>
      </c>
    </row>
    <row r="52" spans="1:7" ht="69.75" customHeight="1" x14ac:dyDescent="0.25">
      <c r="A52" s="36">
        <v>19010100</v>
      </c>
      <c r="B52" s="37" t="s">
        <v>42</v>
      </c>
      <c r="C52" s="16">
        <f t="shared" si="0"/>
        <v>45700</v>
      </c>
      <c r="D52" s="17">
        <v>0</v>
      </c>
      <c r="E52" s="17">
        <v>45700</v>
      </c>
      <c r="F52" s="17">
        <v>0</v>
      </c>
    </row>
    <row r="53" spans="1:7" ht="66.75" hidden="1" customHeight="1" x14ac:dyDescent="0.25">
      <c r="A53" s="14">
        <v>19010200</v>
      </c>
      <c r="B53" s="32" t="s">
        <v>43</v>
      </c>
      <c r="C53" s="16">
        <f t="shared" si="0"/>
        <v>0</v>
      </c>
      <c r="D53" s="17">
        <v>0</v>
      </c>
      <c r="E53" s="17"/>
      <c r="F53" s="17">
        <v>0</v>
      </c>
    </row>
    <row r="54" spans="1:7" ht="96.75" hidden="1" customHeight="1" x14ac:dyDescent="0.25">
      <c r="A54" s="14">
        <v>19010300</v>
      </c>
      <c r="B54" s="32" t="s">
        <v>44</v>
      </c>
      <c r="C54" s="16">
        <f t="shared" si="0"/>
        <v>0</v>
      </c>
      <c r="D54" s="17">
        <v>0</v>
      </c>
      <c r="E54" s="17"/>
      <c r="F54" s="17">
        <v>0</v>
      </c>
    </row>
    <row r="55" spans="1:7" x14ac:dyDescent="0.25">
      <c r="A55" s="10">
        <v>20000000</v>
      </c>
      <c r="B55" s="35" t="s">
        <v>45</v>
      </c>
      <c r="C55" s="12">
        <f t="shared" si="0"/>
        <v>841683</v>
      </c>
      <c r="D55" s="13">
        <f>D56+D59</f>
        <v>54900</v>
      </c>
      <c r="E55" s="13">
        <f>E65</f>
        <v>786783</v>
      </c>
      <c r="F55" s="13">
        <v>0</v>
      </c>
      <c r="G55" s="43"/>
    </row>
    <row r="56" spans="1:7" ht="28.5" x14ac:dyDescent="0.25">
      <c r="A56" s="10">
        <v>21000000</v>
      </c>
      <c r="B56" s="35" t="s">
        <v>46</v>
      </c>
      <c r="C56" s="12">
        <f t="shared" si="0"/>
        <v>10000</v>
      </c>
      <c r="D56" s="13">
        <f>D57</f>
        <v>10000</v>
      </c>
      <c r="E56" s="13">
        <v>0</v>
      </c>
      <c r="F56" s="13">
        <v>0</v>
      </c>
      <c r="G56" s="43"/>
    </row>
    <row r="57" spans="1:7" x14ac:dyDescent="0.25">
      <c r="A57" s="10">
        <v>21080000</v>
      </c>
      <c r="B57" s="35" t="s">
        <v>47</v>
      </c>
      <c r="C57" s="12">
        <f t="shared" si="0"/>
        <v>10000</v>
      </c>
      <c r="D57" s="13">
        <f>D58</f>
        <v>10000</v>
      </c>
      <c r="E57" s="13">
        <v>0</v>
      </c>
      <c r="F57" s="13">
        <v>0</v>
      </c>
      <c r="G57" s="43"/>
    </row>
    <row r="58" spans="1:7" x14ac:dyDescent="0.25">
      <c r="A58" s="14">
        <v>21081100</v>
      </c>
      <c r="B58" s="37" t="s">
        <v>48</v>
      </c>
      <c r="C58" s="16">
        <f t="shared" si="0"/>
        <v>10000</v>
      </c>
      <c r="D58" s="17">
        <v>10000</v>
      </c>
      <c r="E58" s="17">
        <v>0</v>
      </c>
      <c r="F58" s="17">
        <v>0</v>
      </c>
      <c r="G58" s="43"/>
    </row>
    <row r="59" spans="1:7" ht="42.75" x14ac:dyDescent="0.25">
      <c r="A59" s="10">
        <v>22000000</v>
      </c>
      <c r="B59" s="35" t="s">
        <v>49</v>
      </c>
      <c r="C59" s="12">
        <f t="shared" si="0"/>
        <v>44900</v>
      </c>
      <c r="D59" s="13">
        <f>D60+D62</f>
        <v>44900</v>
      </c>
      <c r="E59" s="13">
        <v>0</v>
      </c>
      <c r="F59" s="13">
        <v>0</v>
      </c>
      <c r="G59" s="43"/>
    </row>
    <row r="60" spans="1:7" ht="28.5" x14ac:dyDescent="0.25">
      <c r="A60" s="10">
        <v>22010000</v>
      </c>
      <c r="B60" s="35" t="s">
        <v>50</v>
      </c>
      <c r="C60" s="12">
        <f t="shared" si="0"/>
        <v>27700</v>
      </c>
      <c r="D60" s="13">
        <f>D61</f>
        <v>27700</v>
      </c>
      <c r="E60" s="13">
        <v>0</v>
      </c>
      <c r="F60" s="13">
        <v>0</v>
      </c>
      <c r="G60" s="43"/>
    </row>
    <row r="61" spans="1:7" ht="39.75" customHeight="1" x14ac:dyDescent="0.25">
      <c r="A61" s="14">
        <v>22012500</v>
      </c>
      <c r="B61" s="37" t="s">
        <v>51</v>
      </c>
      <c r="C61" s="16">
        <f t="shared" si="0"/>
        <v>27700</v>
      </c>
      <c r="D61" s="17">
        <f>35000-7300</f>
        <v>27700</v>
      </c>
      <c r="E61" s="17">
        <v>0</v>
      </c>
      <c r="F61" s="17">
        <v>0</v>
      </c>
      <c r="G61" s="43"/>
    </row>
    <row r="62" spans="1:7" x14ac:dyDescent="0.25">
      <c r="A62" s="34">
        <v>22090000</v>
      </c>
      <c r="B62" s="35" t="s">
        <v>52</v>
      </c>
      <c r="C62" s="12">
        <f t="shared" si="0"/>
        <v>17200</v>
      </c>
      <c r="D62" s="13">
        <f>D63+D64</f>
        <v>17200</v>
      </c>
      <c r="E62" s="13">
        <v>0</v>
      </c>
      <c r="F62" s="13">
        <v>0</v>
      </c>
      <c r="G62" s="43"/>
    </row>
    <row r="63" spans="1:7" ht="62.25" customHeight="1" x14ac:dyDescent="0.25">
      <c r="A63" s="36">
        <v>22090100</v>
      </c>
      <c r="B63" s="37" t="s">
        <v>53</v>
      </c>
      <c r="C63" s="16">
        <f t="shared" si="0"/>
        <v>14200</v>
      </c>
      <c r="D63" s="17">
        <v>14200</v>
      </c>
      <c r="E63" s="17">
        <v>0</v>
      </c>
      <c r="F63" s="17">
        <v>0</v>
      </c>
      <c r="G63" s="43"/>
    </row>
    <row r="64" spans="1:7" ht="51" customHeight="1" x14ac:dyDescent="0.25">
      <c r="A64" s="36">
        <v>22090400</v>
      </c>
      <c r="B64" s="37" t="s">
        <v>54</v>
      </c>
      <c r="C64" s="16">
        <f t="shared" si="0"/>
        <v>3000</v>
      </c>
      <c r="D64" s="17">
        <v>3000</v>
      </c>
      <c r="E64" s="17">
        <v>0</v>
      </c>
      <c r="F64" s="17">
        <v>0</v>
      </c>
      <c r="G64" s="43"/>
    </row>
    <row r="65" spans="1:6" ht="28.5" customHeight="1" x14ac:dyDescent="0.25">
      <c r="A65" s="34">
        <v>25000000</v>
      </c>
      <c r="B65" s="35" t="s">
        <v>55</v>
      </c>
      <c r="C65" s="12">
        <f t="shared" si="0"/>
        <v>786783</v>
      </c>
      <c r="D65" s="13">
        <v>0</v>
      </c>
      <c r="E65" s="13">
        <f>E66</f>
        <v>786783</v>
      </c>
      <c r="F65" s="13">
        <v>0</v>
      </c>
    </row>
    <row r="66" spans="1:6" ht="54" customHeight="1" x14ac:dyDescent="0.25">
      <c r="A66" s="34">
        <v>25010000</v>
      </c>
      <c r="B66" s="35" t="s">
        <v>56</v>
      </c>
      <c r="C66" s="12">
        <f t="shared" si="0"/>
        <v>786783</v>
      </c>
      <c r="D66" s="13">
        <v>0</v>
      </c>
      <c r="E66" s="13">
        <f>E68+E67</f>
        <v>786783</v>
      </c>
      <c r="F66" s="13">
        <v>0</v>
      </c>
    </row>
    <row r="67" spans="1:6" ht="42.75" customHeight="1" x14ac:dyDescent="0.25">
      <c r="A67" s="36">
        <v>25010100</v>
      </c>
      <c r="B67" s="37" t="s">
        <v>57</v>
      </c>
      <c r="C67" s="16">
        <f t="shared" si="0"/>
        <v>786783</v>
      </c>
      <c r="D67" s="17">
        <v>0</v>
      </c>
      <c r="E67" s="17">
        <v>786783</v>
      </c>
      <c r="F67" s="17">
        <v>0</v>
      </c>
    </row>
    <row r="68" spans="1:6" ht="60" hidden="1" x14ac:dyDescent="0.25">
      <c r="A68" s="14">
        <v>25010300</v>
      </c>
      <c r="B68" s="32" t="s">
        <v>58</v>
      </c>
      <c r="C68" s="16">
        <f t="shared" si="0"/>
        <v>0</v>
      </c>
      <c r="D68" s="17">
        <v>0</v>
      </c>
      <c r="E68" s="17">
        <v>0</v>
      </c>
      <c r="F68" s="17">
        <v>0</v>
      </c>
    </row>
    <row r="69" spans="1:6" x14ac:dyDescent="0.25">
      <c r="A69" s="34">
        <v>50000000</v>
      </c>
      <c r="B69" s="35" t="s">
        <v>59</v>
      </c>
      <c r="C69" s="12">
        <f t="shared" si="0"/>
        <v>132800</v>
      </c>
      <c r="D69" s="13">
        <v>0</v>
      </c>
      <c r="E69" s="13">
        <f>E70</f>
        <v>132800</v>
      </c>
      <c r="F69" s="13">
        <v>0</v>
      </c>
    </row>
    <row r="70" spans="1:6" ht="68.25" customHeight="1" x14ac:dyDescent="0.25">
      <c r="A70" s="36">
        <v>50110000</v>
      </c>
      <c r="B70" s="37" t="s">
        <v>60</v>
      </c>
      <c r="C70" s="16">
        <f t="shared" si="0"/>
        <v>132800</v>
      </c>
      <c r="D70" s="17">
        <v>0</v>
      </c>
      <c r="E70" s="17">
        <v>132800</v>
      </c>
      <c r="F70" s="17">
        <v>0</v>
      </c>
    </row>
    <row r="71" spans="1:6" ht="28.5" x14ac:dyDescent="0.25">
      <c r="A71" s="20"/>
      <c r="B71" s="33" t="s">
        <v>61</v>
      </c>
      <c r="C71" s="12">
        <f>D71+E71</f>
        <v>34739383</v>
      </c>
      <c r="D71" s="12">
        <f>D69+D65+D55+D14</f>
        <v>33774100</v>
      </c>
      <c r="E71" s="12">
        <f>E14+E55+E69</f>
        <v>965283</v>
      </c>
      <c r="F71" s="12">
        <v>0</v>
      </c>
    </row>
    <row r="72" spans="1:6" x14ac:dyDescent="0.25">
      <c r="A72" s="10">
        <v>40000000</v>
      </c>
      <c r="B72" s="11" t="s">
        <v>62</v>
      </c>
      <c r="C72" s="13">
        <f>C73</f>
        <v>22632761</v>
      </c>
      <c r="D72" s="13">
        <f>D73</f>
        <v>22632761</v>
      </c>
      <c r="E72" s="13">
        <v>0</v>
      </c>
      <c r="F72" s="13">
        <v>0</v>
      </c>
    </row>
    <row r="73" spans="1:6" x14ac:dyDescent="0.25">
      <c r="A73" s="10">
        <v>41000000</v>
      </c>
      <c r="B73" s="11" t="s">
        <v>63</v>
      </c>
      <c r="C73" s="13">
        <f>C76+C78+C80+C74</f>
        <v>22632761</v>
      </c>
      <c r="D73" s="13">
        <f>D76+D78+D80+D74</f>
        <v>22632761</v>
      </c>
      <c r="E73" s="13">
        <v>0</v>
      </c>
      <c r="F73" s="13">
        <v>0</v>
      </c>
    </row>
    <row r="74" spans="1:6" ht="28.5" x14ac:dyDescent="0.25">
      <c r="A74" s="10">
        <v>41020000</v>
      </c>
      <c r="B74" s="11" t="s">
        <v>88</v>
      </c>
      <c r="C74" s="13">
        <f>D74</f>
        <v>369200</v>
      </c>
      <c r="D74" s="13">
        <f>D75</f>
        <v>369200</v>
      </c>
      <c r="E74" s="13"/>
      <c r="F74" s="13"/>
    </row>
    <row r="75" spans="1:6" x14ac:dyDescent="0.25">
      <c r="A75" s="14">
        <v>41020100</v>
      </c>
      <c r="B75" s="15" t="s">
        <v>89</v>
      </c>
      <c r="C75" s="17">
        <f>D75</f>
        <v>369200</v>
      </c>
      <c r="D75" s="17">
        <v>369200</v>
      </c>
      <c r="E75" s="13"/>
      <c r="F75" s="13"/>
    </row>
    <row r="76" spans="1:6" ht="28.5" x14ac:dyDescent="0.25">
      <c r="A76" s="10">
        <v>41030000</v>
      </c>
      <c r="B76" s="11" t="s">
        <v>64</v>
      </c>
      <c r="C76" s="13">
        <f>C77</f>
        <v>20259200</v>
      </c>
      <c r="D76" s="13">
        <f>D77</f>
        <v>20259200</v>
      </c>
      <c r="E76" s="13">
        <v>0</v>
      </c>
      <c r="F76" s="13">
        <v>0</v>
      </c>
    </row>
    <row r="77" spans="1:6" ht="30" x14ac:dyDescent="0.25">
      <c r="A77" s="14">
        <v>41033900</v>
      </c>
      <c r="B77" s="15" t="s">
        <v>65</v>
      </c>
      <c r="C77" s="12">
        <f>D77</f>
        <v>20259200</v>
      </c>
      <c r="D77" s="17">
        <v>20259200</v>
      </c>
      <c r="E77" s="17">
        <v>0</v>
      </c>
      <c r="F77" s="17">
        <v>0</v>
      </c>
    </row>
    <row r="78" spans="1:6" ht="28.5" x14ac:dyDescent="0.25">
      <c r="A78" s="10">
        <v>41040000</v>
      </c>
      <c r="B78" s="11" t="s">
        <v>66</v>
      </c>
      <c r="C78" s="12">
        <f>D78</f>
        <v>999200</v>
      </c>
      <c r="D78" s="13">
        <v>999200</v>
      </c>
      <c r="E78" s="13">
        <v>0</v>
      </c>
      <c r="F78" s="13">
        <v>0</v>
      </c>
    </row>
    <row r="79" spans="1:6" ht="77.25" customHeight="1" x14ac:dyDescent="0.25">
      <c r="A79" s="14">
        <v>41040200</v>
      </c>
      <c r="B79" s="15" t="s">
        <v>78</v>
      </c>
      <c r="C79" s="12">
        <f>D79</f>
        <v>999200</v>
      </c>
      <c r="D79" s="17">
        <v>999200</v>
      </c>
      <c r="E79" s="17">
        <v>0</v>
      </c>
      <c r="F79" s="17">
        <v>0</v>
      </c>
    </row>
    <row r="80" spans="1:6" ht="35.25" customHeight="1" x14ac:dyDescent="0.25">
      <c r="A80" s="10">
        <v>41050000</v>
      </c>
      <c r="B80" s="11" t="s">
        <v>67</v>
      </c>
      <c r="C80" s="13">
        <f>C81+C82+C93</f>
        <v>1005161</v>
      </c>
      <c r="D80" s="13">
        <f>D81+D82+D93</f>
        <v>1005161</v>
      </c>
      <c r="E80" s="13">
        <v>0</v>
      </c>
      <c r="F80" s="13">
        <v>0</v>
      </c>
    </row>
    <row r="81" spans="1:6" ht="60" x14ac:dyDescent="0.25">
      <c r="A81" s="14">
        <v>41051200</v>
      </c>
      <c r="B81" s="15" t="s">
        <v>68</v>
      </c>
      <c r="C81" s="17">
        <v>53098</v>
      </c>
      <c r="D81" s="17">
        <v>53098</v>
      </c>
      <c r="E81" s="17"/>
      <c r="F81" s="17">
        <v>0</v>
      </c>
    </row>
    <row r="82" spans="1:6" x14ac:dyDescent="0.25">
      <c r="A82" s="14">
        <v>41053900</v>
      </c>
      <c r="B82" s="15" t="s">
        <v>69</v>
      </c>
      <c r="C82" s="16">
        <f>C85+C86+C87+C88+C89+C91</f>
        <v>896263</v>
      </c>
      <c r="D82" s="17">
        <f>D85+D86+D87+D88+D89+D91</f>
        <v>896263</v>
      </c>
      <c r="E82" s="17">
        <v>0</v>
      </c>
      <c r="F82" s="17">
        <v>0</v>
      </c>
    </row>
    <row r="83" spans="1:6" ht="0.75" customHeight="1" x14ac:dyDescent="0.25">
      <c r="A83" s="14"/>
      <c r="B83" s="22" t="s">
        <v>70</v>
      </c>
      <c r="C83" s="23"/>
      <c r="D83" s="24"/>
      <c r="E83" s="24">
        <v>0</v>
      </c>
      <c r="F83" s="24">
        <v>0</v>
      </c>
    </row>
    <row r="84" spans="1:6" ht="120" hidden="1" x14ac:dyDescent="0.25">
      <c r="A84" s="14"/>
      <c r="B84" s="25" t="s">
        <v>71</v>
      </c>
      <c r="C84" s="23"/>
      <c r="D84" s="24"/>
      <c r="E84" s="24">
        <v>0</v>
      </c>
      <c r="F84" s="24">
        <v>0</v>
      </c>
    </row>
    <row r="85" spans="1:6" ht="102" customHeight="1" x14ac:dyDescent="0.25">
      <c r="A85" s="14"/>
      <c r="B85" s="25" t="s">
        <v>72</v>
      </c>
      <c r="C85" s="23">
        <v>2900</v>
      </c>
      <c r="D85" s="24">
        <v>2900</v>
      </c>
      <c r="E85" s="24">
        <v>0</v>
      </c>
      <c r="F85" s="24">
        <v>0</v>
      </c>
    </row>
    <row r="86" spans="1:6" ht="59.25" customHeight="1" x14ac:dyDescent="0.25">
      <c r="A86" s="14"/>
      <c r="B86" s="26" t="s">
        <v>73</v>
      </c>
      <c r="C86" s="23">
        <v>2100</v>
      </c>
      <c r="D86" s="24">
        <v>2100</v>
      </c>
      <c r="E86" s="24">
        <v>0</v>
      </c>
      <c r="F86" s="24">
        <v>0</v>
      </c>
    </row>
    <row r="87" spans="1:6" ht="61.5" customHeight="1" x14ac:dyDescent="0.25">
      <c r="A87" s="14"/>
      <c r="B87" s="25" t="s">
        <v>74</v>
      </c>
      <c r="C87" s="23">
        <v>3600</v>
      </c>
      <c r="D87" s="24">
        <v>3600</v>
      </c>
      <c r="E87" s="24">
        <v>0</v>
      </c>
      <c r="F87" s="24">
        <v>0</v>
      </c>
    </row>
    <row r="88" spans="1:6" ht="35.25" customHeight="1" x14ac:dyDescent="0.25">
      <c r="A88" s="14"/>
      <c r="B88" s="44" t="s">
        <v>90</v>
      </c>
      <c r="C88" s="23">
        <v>2300</v>
      </c>
      <c r="D88" s="24">
        <v>2300</v>
      </c>
      <c r="E88" s="24">
        <v>0</v>
      </c>
      <c r="F88" s="24">
        <v>0</v>
      </c>
    </row>
    <row r="89" spans="1:6" ht="57" customHeight="1" x14ac:dyDescent="0.25">
      <c r="A89" s="14"/>
      <c r="B89" s="22" t="s">
        <v>85</v>
      </c>
      <c r="C89" s="23">
        <v>765363</v>
      </c>
      <c r="D89" s="24">
        <v>765363</v>
      </c>
      <c r="E89" s="24">
        <v>0</v>
      </c>
      <c r="F89" s="24">
        <v>0</v>
      </c>
    </row>
    <row r="90" spans="1:6" ht="41.25" customHeight="1" x14ac:dyDescent="0.25">
      <c r="A90" s="14"/>
      <c r="B90" s="15" t="s">
        <v>84</v>
      </c>
      <c r="C90" s="16">
        <v>765363</v>
      </c>
      <c r="D90" s="17">
        <v>765363</v>
      </c>
      <c r="E90" s="17"/>
      <c r="F90" s="17"/>
    </row>
    <row r="91" spans="1:6" ht="47.25" customHeight="1" x14ac:dyDescent="0.25">
      <c r="A91" s="14"/>
      <c r="B91" s="15" t="s">
        <v>86</v>
      </c>
      <c r="C91" s="16">
        <v>120000</v>
      </c>
      <c r="D91" s="17">
        <v>120000</v>
      </c>
      <c r="E91" s="17"/>
      <c r="F91" s="17"/>
    </row>
    <row r="92" spans="1:6" ht="30" x14ac:dyDescent="0.25">
      <c r="A92" s="14"/>
      <c r="B92" s="15" t="s">
        <v>87</v>
      </c>
      <c r="C92" s="16">
        <v>120000</v>
      </c>
      <c r="D92" s="17">
        <v>120000</v>
      </c>
      <c r="E92" s="17"/>
      <c r="F92" s="17"/>
    </row>
    <row r="93" spans="1:6" ht="75.75" customHeight="1" x14ac:dyDescent="0.25">
      <c r="A93" s="14">
        <v>41055000</v>
      </c>
      <c r="B93" s="15" t="s">
        <v>79</v>
      </c>
      <c r="C93" s="16">
        <v>55800</v>
      </c>
      <c r="D93" s="17">
        <v>55800</v>
      </c>
      <c r="E93" s="17">
        <v>0</v>
      </c>
      <c r="F93" s="17">
        <v>0</v>
      </c>
    </row>
    <row r="94" spans="1:6" x14ac:dyDescent="0.25">
      <c r="A94" s="27" t="s">
        <v>75</v>
      </c>
      <c r="B94" s="21" t="s">
        <v>76</v>
      </c>
      <c r="C94" s="12">
        <f>D94+E94</f>
        <v>57372144</v>
      </c>
      <c r="D94" s="12">
        <f>D71+D72</f>
        <v>56406861</v>
      </c>
      <c r="E94" s="12">
        <f>E71+E72</f>
        <v>965283</v>
      </c>
      <c r="F94" s="12">
        <v>0</v>
      </c>
    </row>
    <row r="95" spans="1:6" x14ac:dyDescent="0.25">
      <c r="A95" s="28"/>
      <c r="B95" s="28"/>
      <c r="C95" s="29"/>
      <c r="D95" s="29"/>
      <c r="E95" s="28"/>
      <c r="F95" s="28"/>
    </row>
    <row r="96" spans="1:6" x14ac:dyDescent="0.25">
      <c r="A96" s="28"/>
      <c r="B96" s="28"/>
      <c r="C96" s="28"/>
      <c r="D96" s="28"/>
      <c r="E96" s="28"/>
      <c r="F96" s="28"/>
    </row>
    <row r="97" spans="1:6" x14ac:dyDescent="0.25">
      <c r="A97" s="28"/>
      <c r="B97" s="30" t="s">
        <v>77</v>
      </c>
      <c r="C97" s="28"/>
      <c r="D97" s="28"/>
      <c r="E97" s="30" t="s">
        <v>80</v>
      </c>
      <c r="F97" s="28"/>
    </row>
    <row r="98" spans="1:6" x14ac:dyDescent="0.25">
      <c r="A98" s="28"/>
      <c r="B98" s="28"/>
      <c r="C98" s="28"/>
      <c r="D98" s="28"/>
      <c r="E98" s="28"/>
      <c r="F98" s="28"/>
    </row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74803149606299213" right="0.74803149606299213" top="0.98425196850393704" bottom="0.98425196850393704" header="0.51181102362204722" footer="0.51181102362204722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2021-02-23T08:51:21Z</dcterms:modified>
</cp:coreProperties>
</file>