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4000" windowHeight="8400"/>
  </bookViews>
  <sheets>
    <sheet name="Лист1" sheetId="1" r:id="rId1"/>
    <sheet name="Лист2" sheetId="2" r:id="rId2"/>
    <sheet name="Лист3" sheetId="3" r:id="rId3"/>
  </sheets>
  <calcPr calcId="162913"/>
</workbook>
</file>

<file path=xl/calcChain.xml><?xml version="1.0" encoding="utf-8"?>
<calcChain xmlns="http://schemas.openxmlformats.org/spreadsheetml/2006/main">
  <c r="C66" i="1" l="1"/>
  <c r="C24" i="1" l="1"/>
  <c r="C35" i="1" l="1"/>
  <c r="C34" i="1"/>
  <c r="C64" i="1" l="1"/>
  <c r="C69" i="1" l="1"/>
  <c r="C68" i="1"/>
  <c r="C59" i="1" s="1"/>
  <c r="C67" i="1"/>
  <c r="C57" i="1" l="1"/>
  <c r="C56" i="1"/>
  <c r="C72" i="1" s="1"/>
  <c r="C43" i="1"/>
  <c r="C42" i="1"/>
  <c r="C37" i="1"/>
  <c r="C30" i="1" s="1"/>
  <c r="C39" i="1" l="1"/>
  <c r="C29" i="1" l="1"/>
  <c r="C27" i="1" s="1"/>
  <c r="C46" i="1" s="1"/>
  <c r="C41" i="1"/>
  <c r="C47" i="1" l="1"/>
  <c r="C73" i="1"/>
</calcChain>
</file>

<file path=xl/sharedStrings.xml><?xml version="1.0" encoding="utf-8"?>
<sst xmlns="http://schemas.openxmlformats.org/spreadsheetml/2006/main" count="79" uniqueCount="60">
  <si>
    <t xml:space="preserve">                                                                         «Додаток 5</t>
  </si>
  <si>
    <t>Міжбюджетні трансферти на 2021  рік</t>
  </si>
  <si>
    <t>(код бюджету)</t>
  </si>
  <si>
    <t>1.   Показники міжбюджетних трансфертів з інших бюджетів</t>
  </si>
  <si>
    <t>(грн)</t>
  </si>
  <si>
    <t>Код Класифікації доходу бюджету /</t>
  </si>
  <si>
    <t>Найменування трансферту /</t>
  </si>
  <si>
    <t>Усього</t>
  </si>
  <si>
    <t>Код бюджету</t>
  </si>
  <si>
    <t>Найменування бюджету – надавача міжбюджетного трансферту</t>
  </si>
  <si>
    <t>І. Трансферти до загального фонду бюджету</t>
  </si>
  <si>
    <t>Дотація з місцевого бюджету на здійснення переданих з державного бюджету видатків з утримання закладів освіти та охоронт здоров'я за рахунок відповідної додаткової дотації з державного бюджету</t>
  </si>
  <si>
    <t>Обласний бюджет Миколаївської області</t>
  </si>
  <si>
    <t>Інші субвенції з місцевого бюджету</t>
  </si>
  <si>
    <t>14509000000</t>
  </si>
  <si>
    <t>Бюджет Кам’яномостівської сільської територіальної громади</t>
  </si>
  <si>
    <t xml:space="preserve">       субвенція  з обласного  бюджету  місцевим бюджетам  для надання щомісячної матеріальної допомоги  учасникам бойових дій у роки Другої світової війни</t>
  </si>
  <si>
    <t xml:space="preserve">  субвенція з обласного бюджету місцевим бюджетам для надання одноразової матеріальної допомоги громадянам, які постраждали внаслідок Чорнобильської катастрофи (категорії І ), та дітям з інвалідністю, інвалідність яких пов'язана з Чорнобильською катострофо</t>
  </si>
  <si>
    <t xml:space="preserve">      субвенція з обласного бюджету місцевим бюджетам для надання матеріальної допомоги сім’ям загиблих та померлих учасників бойових дій на території інших країн, особам з інвалідністю внаслідок війни на території інших країн)</t>
  </si>
  <si>
    <t xml:space="preserve">          субвенція з обласного бюджету  місцевим бюджетам на пільгове медичне обслуговування громадян, які постраждали внаслідок Чорнобильської катастрофи)</t>
  </si>
  <si>
    <t xml:space="preserve">        субвенція з обласного бюджету місцевим  бюджетам  на  відшкодування витрат на поховання учасників бойових дій та осіб з інвалідністю внаслідок війни</t>
  </si>
  <si>
    <t>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t>
  </si>
  <si>
    <t xml:space="preserve">Субвенція з місцевого бюджету на здійснення підтримки окремих закладів та заходів у системі охорони здоров'я за рахунок відповідної субвенції з державного бюджету </t>
  </si>
  <si>
    <t>ІІ. Трансферти до спеціального фонду бюджету</t>
  </si>
  <si>
    <t>X</t>
  </si>
  <si>
    <t>УСЬОГО за розділами І, ІІ, у тому числі:</t>
  </si>
  <si>
    <t>загальний фонд</t>
  </si>
  <si>
    <t>спеціальний  фонд</t>
  </si>
  <si>
    <t>-</t>
  </si>
  <si>
    <t>2. Показники міжбюджетних трансфертів іншим бюджетам</t>
  </si>
  <si>
    <t xml:space="preserve">                                                                                                                                                     (грн)</t>
  </si>
  <si>
    <t>Код Програмної класифікації видатків та кредитування місцевого бюджету /</t>
  </si>
  <si>
    <t>Код Типової програмної класифікації видатків та кредитування місцевого бюджету</t>
  </si>
  <si>
    <t>Найменування бюджету – отримувача міжбюджетного трансферту</t>
  </si>
  <si>
    <t>І. Трансферти із загального фонду бюджету</t>
  </si>
  <si>
    <t>Бюджет Первомайської міської територіальної громади</t>
  </si>
  <si>
    <t>ІІ. Трансферти із спеціального фонду бюджету</t>
  </si>
  <si>
    <t>спеціальний фонд</t>
  </si>
  <si>
    <t>Субвенція з місцевого бюджету на придбання витратних матеріалів для закладів охорони здоров'я та лікарських засобів для інгаляційної анестезії за рахунок відповідної субвенції з державного бюджету</t>
  </si>
  <si>
    <t xml:space="preserve">                                                                                                                 до рішення Синюхино-Брідської сільської ради                                                                     </t>
  </si>
  <si>
    <t>Бюджет Мигіївської сільської територіальної громади</t>
  </si>
  <si>
    <t>Освітня субвенція з державного бюджету місцевим бюджетам </t>
  </si>
  <si>
    <t xml:space="preserve">Державний бюджет </t>
  </si>
  <si>
    <t>Базова дотація</t>
  </si>
  <si>
    <t xml:space="preserve">                                                                         "Про    внесення змін  до бюджету  Синюхино-Брідської  сільської територіальної  "                                                                                                                                                                                                                                                                    громади  на 2021 рік"</t>
  </si>
  <si>
    <t>Сільський голова                                          Олександр ЗУБКО</t>
  </si>
  <si>
    <t xml:space="preserve"> субвенція з обласного бюджету  місцевим бюджетам на окремі заходи щодо соціального захисту осіб з інвалідністю  (грошова компенсація на бензин, ремонт і технічне обслуговування автомобілів та на транспортне обслуговування, встановлення телефонів особам з інвалідністю І та ІІ груп</t>
  </si>
  <si>
    <t>Субвенція з місцевого бюджету за рахунок залишку коштів субвенції на надання державної підтримки особам з особливими освітніми потребами, що утворився на початок бюджетного періоду</t>
  </si>
  <si>
    <t xml:space="preserve"> субвенція з обласного бюджету місцевим бюджетам на здійснення  заходів щодо соцекономічного розвитку територіальних громад Миколаївської області</t>
  </si>
  <si>
    <t>субвенція з місцевого бюджету на придбання витратних матеріалів для закладів охорони здоров'я та лікарських засобів для інгаляційної анестезії за рахунок відповідної субвенції з державного бюджету</t>
  </si>
  <si>
    <t>субвенція з місцевого бюджету на утримання трудового архіву сільських та селищної рад Первомайського району</t>
  </si>
  <si>
    <t>субвенція з місцевого бюджету на утримання територіального центру соціального обслуговування</t>
  </si>
  <si>
    <t>субвенція з місцевого бюджету на забезпечення діяльності КП "Первомайський районний центр первинної медико-санітарної допомоги"</t>
  </si>
  <si>
    <t>субвенція з місцевого бюджету на забезпечення діяльності КнП "Первомайська районна  лікарня"</t>
  </si>
  <si>
    <t>субвенція з державного бюджету місцевим бюджетам на розвиток мережі  центрів надання адміністративних послуг</t>
  </si>
  <si>
    <t>Субвенція  з державного бюджету місцевим бюджетам на реалізацію заходів, спрямових на підвищення доступності  широкосмугового доступу до Інтернету  в сільській місцевості</t>
  </si>
  <si>
    <t>Субвенція з місцевого бюджету на забезпечення якісної, сучасної та доступної загальної середньої освіти «Нова українська школа» за рахунок відповідної субвенції з державного бюджету"</t>
  </si>
  <si>
    <t>співфінансування обласному бюджету Миколаївської області видатків на придбання ноутбуків  для педагогічних працівників комунальних закладів загальної середньої освіти та їх філій для організації дистанційного навчання, інших форм здобуття загальної середньої середньої освіти з використанням технологій дистанційного навчання</t>
  </si>
  <si>
    <t>Субвенція з державного бюджету місцевим бюджетам на здійснення заходів щодо соціально-економічного розвитку окремих категорій</t>
  </si>
  <si>
    <t>від 12.11.2021р № 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</si>
</sst>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4" x14ac:knownFonts="1">
    <font>
      <sz val="11"/>
      <color theme="1"/>
      <name val="Calibri"/>
      <family val="2"/>
      <charset val="204"/>
      <scheme val="minor"/>
    </font>
    <font>
      <sz val="14"/>
      <color rgb="FF000000"/>
      <name val="Times New Roman"/>
      <family val="1"/>
      <charset val="204"/>
    </font>
    <font>
      <sz val="10"/>
      <color rgb="FF000000"/>
      <name val="Times New Roman"/>
      <family val="1"/>
      <charset val="204"/>
    </font>
    <font>
      <sz val="12"/>
      <color rgb="FF000000"/>
      <name val="Times New Roman"/>
      <family val="1"/>
      <charset val="204"/>
    </font>
    <font>
      <sz val="12"/>
      <color theme="1"/>
      <name val="Calibri"/>
      <family val="2"/>
      <scheme val="minor"/>
    </font>
    <font>
      <b/>
      <sz val="12"/>
      <color rgb="FF000000"/>
      <name val="Times New Roman"/>
      <family val="1"/>
      <charset val="204"/>
    </font>
    <font>
      <u/>
      <sz val="12"/>
      <color rgb="FF000000"/>
      <name val="Times New Roman"/>
      <family val="1"/>
      <charset val="204"/>
    </font>
    <font>
      <b/>
      <sz val="11"/>
      <color rgb="FF000000"/>
      <name val="Times New Roman"/>
      <family val="1"/>
      <charset val="204"/>
    </font>
    <font>
      <sz val="11"/>
      <color rgb="FF000000"/>
      <name val="Times New Roman"/>
      <family val="1"/>
      <charset val="204"/>
    </font>
    <font>
      <sz val="11"/>
      <name val="Times New Roman"/>
      <family val="1"/>
      <charset val="204"/>
    </font>
    <font>
      <sz val="10"/>
      <name val="Arial"/>
      <family val="2"/>
      <charset val="204"/>
    </font>
    <font>
      <i/>
      <sz val="10"/>
      <color theme="1"/>
      <name val="Calibri"/>
      <family val="2"/>
      <charset val="204"/>
      <scheme val="minor"/>
    </font>
    <font>
      <i/>
      <sz val="10"/>
      <name val="Times New Roman Cyr"/>
      <charset val="204"/>
    </font>
    <font>
      <b/>
      <sz val="11"/>
      <name val="Times New Roman"/>
      <family val="1"/>
      <charset val="204"/>
    </font>
    <font>
      <b/>
      <sz val="10"/>
      <name val="Times New Roman Cyr"/>
      <charset val="204"/>
    </font>
    <font>
      <b/>
      <sz val="10"/>
      <color theme="1"/>
      <name val="Calibri"/>
      <family val="2"/>
      <charset val="204"/>
      <scheme val="minor"/>
    </font>
    <font>
      <sz val="10"/>
      <color theme="1"/>
      <name val="Calibri"/>
      <family val="2"/>
      <charset val="204"/>
      <scheme val="minor"/>
    </font>
    <font>
      <sz val="11"/>
      <color theme="1"/>
      <name val="Times New Roman"/>
      <family val="1"/>
      <charset val="204"/>
    </font>
    <font>
      <b/>
      <sz val="11"/>
      <color theme="1"/>
      <name val="Times New Roman"/>
      <family val="1"/>
      <charset val="204"/>
    </font>
    <font>
      <sz val="10"/>
      <name val="Calibri"/>
      <family val="2"/>
      <charset val="204"/>
      <scheme val="minor"/>
    </font>
    <font>
      <i/>
      <sz val="10"/>
      <name val="Times New Roman"/>
      <family val="1"/>
      <charset val="204"/>
    </font>
    <font>
      <i/>
      <sz val="10"/>
      <color rgb="FF000000"/>
      <name val="Times New Roman"/>
      <family val="1"/>
      <charset val="204"/>
    </font>
    <font>
      <sz val="10"/>
      <name val="Times New Roman"/>
      <family val="1"/>
      <charset val="204"/>
    </font>
    <font>
      <b/>
      <sz val="11"/>
      <color rgb="FFFF0000"/>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14">
    <border>
      <left/>
      <right/>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right style="medium">
        <color indexed="64"/>
      </right>
      <top/>
      <bottom/>
      <diagonal/>
    </border>
    <border>
      <left style="thin">
        <color indexed="64"/>
      </left>
      <right style="thin">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0" fontId="10" fillId="0" borderId="0"/>
  </cellStyleXfs>
  <cellXfs count="67">
    <xf numFmtId="0" fontId="0" fillId="0" borderId="0" xfId="0"/>
    <xf numFmtId="0" fontId="1" fillId="0" borderId="0" xfId="0" applyFont="1" applyAlignment="1">
      <alignment horizontal="left" vertical="center" indent="15"/>
    </xf>
    <xf numFmtId="0" fontId="3" fillId="0" borderId="0" xfId="0" applyFont="1" applyAlignment="1">
      <alignment horizontal="center" vertical="center"/>
    </xf>
    <xf numFmtId="0" fontId="4" fillId="0" borderId="0" xfId="0" applyFont="1"/>
    <xf numFmtId="0" fontId="3" fillId="0" borderId="0" xfId="0" applyFont="1" applyAlignment="1">
      <alignment vertical="center"/>
    </xf>
    <xf numFmtId="0" fontId="7" fillId="0" borderId="0" xfId="0" applyFont="1" applyAlignment="1">
      <alignment horizontal="left" vertical="center" indent="5"/>
    </xf>
    <xf numFmtId="0" fontId="0" fillId="0" borderId="0" xfId="0" applyFont="1"/>
    <xf numFmtId="0" fontId="8" fillId="0" borderId="0" xfId="0" applyFont="1" applyAlignment="1">
      <alignment horizontal="right"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7" fillId="0" borderId="7" xfId="0" applyFont="1" applyBorder="1" applyAlignment="1">
      <alignment horizontal="left" vertical="center" wrapText="1"/>
    </xf>
    <xf numFmtId="2" fontId="7" fillId="0" borderId="7" xfId="0" applyNumberFormat="1" applyFont="1" applyBorder="1" applyAlignment="1">
      <alignment horizontal="center" vertical="center" wrapText="1"/>
    </xf>
    <xf numFmtId="0" fontId="9" fillId="0" borderId="7" xfId="0" applyFont="1" applyBorder="1" applyAlignment="1">
      <alignment horizontal="center" vertical="center" wrapText="1"/>
    </xf>
    <xf numFmtId="0" fontId="9" fillId="0" borderId="7" xfId="1" applyFont="1" applyBorder="1" applyAlignment="1">
      <alignment horizontal="left" vertical="center" wrapText="1"/>
    </xf>
    <xf numFmtId="2" fontId="8" fillId="0" borderId="7" xfId="0" applyNumberFormat="1" applyFont="1" applyBorder="1" applyAlignment="1">
      <alignment horizontal="center" vertical="center" wrapText="1"/>
    </xf>
    <xf numFmtId="0" fontId="7" fillId="0" borderId="4" xfId="0" applyFont="1" applyBorder="1" applyAlignment="1">
      <alignment vertical="center" wrapText="1"/>
    </xf>
    <xf numFmtId="0" fontId="9" fillId="0" borderId="9" xfId="0" applyFont="1" applyBorder="1" applyAlignment="1">
      <alignment horizontal="center" vertical="center" wrapText="1"/>
    </xf>
    <xf numFmtId="0" fontId="9" fillId="0" borderId="9" xfId="1" applyFont="1" applyBorder="1" applyAlignment="1">
      <alignment horizontal="left" vertical="center" wrapText="1"/>
    </xf>
    <xf numFmtId="0" fontId="11" fillId="0" borderId="7" xfId="0" applyFont="1" applyBorder="1" applyAlignment="1">
      <alignment vertical="center" wrapText="1"/>
    </xf>
    <xf numFmtId="49" fontId="12" fillId="3" borderId="7" xfId="0" applyNumberFormat="1" applyFont="1" applyFill="1" applyBorder="1" applyAlignment="1">
      <alignment horizontal="justify" vertical="top"/>
    </xf>
    <xf numFmtId="0" fontId="12" fillId="3" borderId="7" xfId="0" applyFont="1" applyFill="1" applyBorder="1" applyAlignment="1">
      <alignment horizontal="justify" vertical="top"/>
    </xf>
    <xf numFmtId="49" fontId="14" fillId="3" borderId="7" xfId="0" applyNumberFormat="1" applyFont="1" applyFill="1" applyBorder="1" applyAlignment="1">
      <alignment horizontal="justify" vertical="top"/>
    </xf>
    <xf numFmtId="0" fontId="8" fillId="0" borderId="4" xfId="0" applyFont="1" applyBorder="1" applyAlignment="1">
      <alignment vertical="center" wrapText="1"/>
    </xf>
    <xf numFmtId="0" fontId="7" fillId="0" borderId="12" xfId="0" applyFont="1" applyBorder="1" applyAlignment="1">
      <alignment horizontal="center" vertical="center" wrapText="1"/>
    </xf>
    <xf numFmtId="0" fontId="7" fillId="0" borderId="13" xfId="0" applyFont="1" applyBorder="1" applyAlignment="1">
      <alignment vertical="center" wrapText="1"/>
    </xf>
    <xf numFmtId="2" fontId="13" fillId="0" borderId="13" xfId="0" applyNumberFormat="1" applyFont="1" applyBorder="1" applyAlignment="1">
      <alignment horizontal="left" vertical="center" wrapText="1"/>
    </xf>
    <xf numFmtId="2" fontId="9" fillId="0" borderId="4" xfId="0" applyNumberFormat="1" applyFont="1" applyBorder="1" applyAlignment="1">
      <alignment horizontal="left" vertical="center" wrapText="1"/>
    </xf>
    <xf numFmtId="0" fontId="7" fillId="0" borderId="0" xfId="0" applyFont="1" applyAlignment="1">
      <alignment vertical="center"/>
    </xf>
    <xf numFmtId="0" fontId="7" fillId="0" borderId="7" xfId="0" quotePrefix="1" applyFont="1" applyBorder="1" applyAlignment="1">
      <alignment horizontal="left" vertical="center" wrapText="1"/>
    </xf>
    <xf numFmtId="0" fontId="17" fillId="0" borderId="7" xfId="0" applyFont="1" applyBorder="1" applyAlignment="1">
      <alignment horizontal="center"/>
    </xf>
    <xf numFmtId="0" fontId="17" fillId="0" borderId="7" xfId="0" applyFont="1" applyBorder="1"/>
    <xf numFmtId="0" fontId="13" fillId="0" borderId="7" xfId="0" applyFont="1" applyBorder="1" applyAlignment="1">
      <alignment horizontal="center" vertical="center" wrapText="1"/>
    </xf>
    <xf numFmtId="0" fontId="7" fillId="0" borderId="3" xfId="0" applyFont="1" applyBorder="1" applyAlignment="1">
      <alignment horizontal="center" vertical="center" wrapText="1"/>
    </xf>
    <xf numFmtId="2" fontId="7" fillId="0" borderId="4" xfId="0" applyNumberFormat="1" applyFont="1" applyBorder="1" applyAlignment="1">
      <alignment horizontal="center" vertical="center" wrapText="1"/>
    </xf>
    <xf numFmtId="2" fontId="8" fillId="0" borderId="8" xfId="0" applyNumberFormat="1" applyFont="1" applyBorder="1" applyAlignment="1">
      <alignment horizontal="center" vertical="center" wrapText="1"/>
    </xf>
    <xf numFmtId="4" fontId="11" fillId="2" borderId="7" xfId="0" applyNumberFormat="1" applyFont="1" applyFill="1" applyBorder="1" applyAlignment="1">
      <alignment horizontal="center" vertical="center"/>
    </xf>
    <xf numFmtId="4" fontId="16" fillId="2" borderId="7" xfId="0" applyNumberFormat="1" applyFont="1" applyFill="1" applyBorder="1" applyAlignment="1">
      <alignment horizontal="center" vertical="center"/>
    </xf>
    <xf numFmtId="4" fontId="15" fillId="2" borderId="7" xfId="0" applyNumberFormat="1" applyFont="1" applyFill="1" applyBorder="1" applyAlignment="1">
      <alignment horizontal="center" vertical="center"/>
    </xf>
    <xf numFmtId="2" fontId="8" fillId="0" borderId="4" xfId="0" applyNumberFormat="1" applyFont="1" applyBorder="1" applyAlignment="1">
      <alignment horizontal="center" vertical="center" wrapText="1"/>
    </xf>
    <xf numFmtId="0" fontId="7" fillId="0" borderId="7" xfId="0" applyFont="1" applyBorder="1" applyAlignment="1">
      <alignment horizontal="center" vertical="center" wrapText="1"/>
    </xf>
    <xf numFmtId="0" fontId="8" fillId="0" borderId="7" xfId="0" applyFont="1" applyBorder="1" applyAlignment="1">
      <alignment horizontal="center" vertical="center" wrapText="1"/>
    </xf>
    <xf numFmtId="0" fontId="8" fillId="0" borderId="7" xfId="0" applyFont="1" applyBorder="1" applyAlignment="1">
      <alignment horizontal="left" vertical="center" wrapText="1"/>
    </xf>
    <xf numFmtId="0" fontId="18" fillId="0" borderId="7" xfId="0" applyFont="1" applyBorder="1" applyAlignment="1">
      <alignment vertical="center" wrapText="1"/>
    </xf>
    <xf numFmtId="2" fontId="0" fillId="0" borderId="0" xfId="0" applyNumberFormat="1"/>
    <xf numFmtId="4" fontId="19" fillId="2" borderId="7" xfId="0" applyNumberFormat="1" applyFont="1" applyFill="1" applyBorder="1" applyAlignment="1">
      <alignment horizontal="center" vertical="center"/>
    </xf>
    <xf numFmtId="49" fontId="12" fillId="3" borderId="7" xfId="0" applyNumberFormat="1" applyFont="1" applyFill="1" applyBorder="1" applyAlignment="1">
      <alignment horizontal="justify" vertical="top" wrapText="1"/>
    </xf>
    <xf numFmtId="0" fontId="20" fillId="0" borderId="7" xfId="1" applyFont="1" applyBorder="1" applyAlignment="1">
      <alignment horizontal="left" vertical="center" wrapText="1"/>
    </xf>
    <xf numFmtId="2" fontId="21" fillId="0" borderId="7" xfId="0" applyNumberFormat="1" applyFont="1" applyBorder="1" applyAlignment="1">
      <alignment horizontal="center" vertical="center" wrapText="1"/>
    </xf>
    <xf numFmtId="49" fontId="14" fillId="3" borderId="7" xfId="0" applyNumberFormat="1" applyFont="1" applyFill="1" applyBorder="1" applyAlignment="1">
      <alignment horizontal="justify" vertical="top" wrapText="1"/>
    </xf>
    <xf numFmtId="0" fontId="23" fillId="0" borderId="7" xfId="0" applyFont="1" applyBorder="1" applyAlignment="1">
      <alignment horizontal="center" vertical="center" wrapText="1"/>
    </xf>
    <xf numFmtId="0" fontId="6" fillId="0" borderId="0" xfId="0" applyFont="1" applyAlignment="1">
      <alignment horizontal="center" vertical="center"/>
    </xf>
    <xf numFmtId="0" fontId="2" fillId="0" borderId="0" xfId="0" applyFont="1" applyAlignment="1">
      <alignment horizontal="center" vertical="center"/>
    </xf>
    <xf numFmtId="0" fontId="2" fillId="0" borderId="0" xfId="0" applyFont="1" applyAlignment="1">
      <alignment horizontal="center" vertical="center" wrapText="1"/>
    </xf>
    <xf numFmtId="0" fontId="22" fillId="0" borderId="0" xfId="0" applyFont="1" applyAlignment="1">
      <alignment horizontal="center" vertical="center"/>
    </xf>
    <xf numFmtId="0" fontId="5" fillId="0" borderId="0" xfId="0" applyFont="1" applyAlignment="1">
      <alignment horizontal="center" vertical="center"/>
    </xf>
    <xf numFmtId="0" fontId="8" fillId="0" borderId="10"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4" xfId="0" applyFont="1" applyBorder="1" applyAlignment="1">
      <alignment horizontal="center" vertical="center" wrapText="1"/>
    </xf>
    <xf numFmtId="0" fontId="3" fillId="0" borderId="0" xfId="0" applyFont="1" applyFill="1" applyBorder="1" applyAlignment="1">
      <alignment horizontal="center" vertical="center" wrapText="1"/>
    </xf>
    <xf numFmtId="0" fontId="3" fillId="0" borderId="0" xfId="0" applyFont="1" applyAlignment="1">
      <alignment horizontal="center" vertical="center"/>
    </xf>
    <xf numFmtId="0" fontId="8" fillId="0" borderId="1" xfId="0" applyFont="1" applyBorder="1" applyAlignment="1">
      <alignment horizontal="center" vertical="center" wrapText="1"/>
    </xf>
    <xf numFmtId="0" fontId="8" fillId="0" borderId="3"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 xfId="0" applyFont="1" applyBorder="1" applyAlignment="1">
      <alignment horizontal="center" vertical="center" wrapText="1"/>
    </xf>
  </cellXfs>
  <cellStyles count="2">
    <cellStyle name="Normal_Доходи" xfId="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77"/>
  <sheetViews>
    <sheetView tabSelected="1" workbookViewId="0">
      <selection activeCell="G13" sqref="G13"/>
    </sheetView>
  </sheetViews>
  <sheetFormatPr defaultRowHeight="15" x14ac:dyDescent="0.25"/>
  <cols>
    <col min="1" max="1" width="27.5703125" customWidth="1"/>
    <col min="2" max="2" width="57" customWidth="1"/>
    <col min="3" max="3" width="24.85546875" customWidth="1"/>
    <col min="5" max="5" width="11.5703125" bestFit="1" customWidth="1"/>
  </cols>
  <sheetData>
    <row r="2" spans="1:3" ht="18.75" x14ac:dyDescent="0.25">
      <c r="A2" s="1"/>
      <c r="B2" s="53" t="s">
        <v>0</v>
      </c>
      <c r="C2" s="53"/>
    </row>
    <row r="3" spans="1:3" ht="18.75" x14ac:dyDescent="0.25">
      <c r="A3" s="1"/>
      <c r="B3" s="53" t="s">
        <v>39</v>
      </c>
      <c r="C3" s="53"/>
    </row>
    <row r="4" spans="1:3" ht="40.5" customHeight="1" x14ac:dyDescent="0.25">
      <c r="A4" s="1"/>
      <c r="B4" s="54" t="s">
        <v>44</v>
      </c>
      <c r="C4" s="54"/>
    </row>
    <row r="5" spans="1:3" ht="18.75" x14ac:dyDescent="0.25">
      <c r="A5" s="1"/>
      <c r="B5" s="55" t="s">
        <v>59</v>
      </c>
      <c r="C5" s="55"/>
    </row>
    <row r="6" spans="1:3" ht="15.75" x14ac:dyDescent="0.25">
      <c r="A6" s="2"/>
      <c r="B6" s="3"/>
      <c r="C6" s="3"/>
    </row>
    <row r="7" spans="1:3" ht="15.75" x14ac:dyDescent="0.25">
      <c r="A7" s="56" t="s">
        <v>1</v>
      </c>
      <c r="B7" s="56"/>
      <c r="C7" s="56"/>
    </row>
    <row r="8" spans="1:3" ht="15.75" x14ac:dyDescent="0.25">
      <c r="A8" s="52">
        <v>14555000000</v>
      </c>
      <c r="B8" s="52"/>
      <c r="C8" s="52"/>
    </row>
    <row r="9" spans="1:3" ht="15.75" x14ac:dyDescent="0.25">
      <c r="A9" s="61" t="s">
        <v>2</v>
      </c>
      <c r="B9" s="61"/>
      <c r="C9" s="61"/>
    </row>
    <row r="10" spans="1:3" ht="15.75" x14ac:dyDescent="0.25">
      <c r="A10" s="4"/>
      <c r="B10" s="3"/>
      <c r="C10" s="3"/>
    </row>
    <row r="11" spans="1:3" x14ac:dyDescent="0.25">
      <c r="A11" s="5" t="s">
        <v>3</v>
      </c>
      <c r="B11" s="6"/>
      <c r="C11" s="6"/>
    </row>
    <row r="12" spans="1:3" x14ac:dyDescent="0.25">
      <c r="A12" s="5"/>
      <c r="B12" s="6"/>
      <c r="C12" s="6"/>
    </row>
    <row r="13" spans="1:3" ht="15.75" thickBot="1" x14ac:dyDescent="0.3">
      <c r="A13" s="7"/>
      <c r="B13" s="6"/>
      <c r="C13" s="7" t="s">
        <v>4</v>
      </c>
    </row>
    <row r="14" spans="1:3" ht="64.5" customHeight="1" x14ac:dyDescent="0.25">
      <c r="A14" s="8" t="s">
        <v>5</v>
      </c>
      <c r="B14" s="9" t="s">
        <v>6</v>
      </c>
      <c r="C14" s="62" t="s">
        <v>7</v>
      </c>
    </row>
    <row r="15" spans="1:3" ht="33.75" customHeight="1" thickBot="1" x14ac:dyDescent="0.3">
      <c r="A15" s="10" t="s">
        <v>8</v>
      </c>
      <c r="B15" s="11" t="s">
        <v>9</v>
      </c>
      <c r="C15" s="63"/>
    </row>
    <row r="16" spans="1:3" ht="15.75" thickBot="1" x14ac:dyDescent="0.3">
      <c r="A16" s="10">
        <v>1</v>
      </c>
      <c r="B16" s="11">
        <v>2</v>
      </c>
      <c r="C16" s="11">
        <v>3</v>
      </c>
    </row>
    <row r="17" spans="1:11" x14ac:dyDescent="0.25">
      <c r="A17" s="64" t="s">
        <v>10</v>
      </c>
      <c r="B17" s="65"/>
      <c r="C17" s="66"/>
    </row>
    <row r="18" spans="1:11" x14ac:dyDescent="0.25">
      <c r="A18" s="42">
        <v>41020100</v>
      </c>
      <c r="B18" s="12" t="s">
        <v>43</v>
      </c>
      <c r="C18" s="13">
        <v>369200</v>
      </c>
    </row>
    <row r="19" spans="1:11" x14ac:dyDescent="0.25">
      <c r="A19" s="42">
        <v>99900000000</v>
      </c>
      <c r="B19" s="43" t="s">
        <v>42</v>
      </c>
      <c r="C19" s="16">
        <v>369200</v>
      </c>
    </row>
    <row r="20" spans="1:11" ht="28.5" x14ac:dyDescent="0.25">
      <c r="A20" s="41">
        <v>41033900</v>
      </c>
      <c r="B20" s="12" t="s">
        <v>41</v>
      </c>
      <c r="C20" s="13">
        <v>20259200</v>
      </c>
    </row>
    <row r="21" spans="1:11" ht="42.75" x14ac:dyDescent="0.25">
      <c r="A21" s="41">
        <v>41035200</v>
      </c>
      <c r="B21" s="12" t="s">
        <v>54</v>
      </c>
      <c r="C21" s="13">
        <v>2686455</v>
      </c>
    </row>
    <row r="22" spans="1:11" ht="56.25" customHeight="1" x14ac:dyDescent="0.25">
      <c r="A22" s="41">
        <v>41035500</v>
      </c>
      <c r="B22" s="12" t="s">
        <v>55</v>
      </c>
      <c r="C22" s="13">
        <v>1078000</v>
      </c>
    </row>
    <row r="23" spans="1:11" ht="56.25" customHeight="1" x14ac:dyDescent="0.25">
      <c r="A23" s="51">
        <v>41035400</v>
      </c>
      <c r="B23" s="12" t="s">
        <v>58</v>
      </c>
      <c r="C23" s="13">
        <v>6000000</v>
      </c>
    </row>
    <row r="24" spans="1:11" x14ac:dyDescent="0.25">
      <c r="A24" s="42">
        <v>99900000000</v>
      </c>
      <c r="B24" s="43" t="s">
        <v>42</v>
      </c>
      <c r="C24" s="16">
        <f>C20+C21+C22+C23</f>
        <v>30023655</v>
      </c>
    </row>
    <row r="25" spans="1:11" ht="57" x14ac:dyDescent="0.25">
      <c r="A25" s="41">
        <v>41040200</v>
      </c>
      <c r="B25" s="12" t="s">
        <v>11</v>
      </c>
      <c r="C25" s="13">
        <v>999200</v>
      </c>
      <c r="K25" s="44"/>
    </row>
    <row r="26" spans="1:11" ht="39.75" customHeight="1" x14ac:dyDescent="0.25">
      <c r="A26" s="14">
        <v>14100000000</v>
      </c>
      <c r="B26" s="15" t="s">
        <v>12</v>
      </c>
      <c r="C26" s="16">
        <v>999200</v>
      </c>
      <c r="E26" s="45"/>
    </row>
    <row r="27" spans="1:11" ht="39.75" customHeight="1" thickBot="1" x14ac:dyDescent="0.3">
      <c r="A27" s="34">
        <v>41053900</v>
      </c>
      <c r="B27" s="17" t="s">
        <v>13</v>
      </c>
      <c r="C27" s="35">
        <f>C28+C29+C30</f>
        <v>2175201</v>
      </c>
      <c r="E27" s="45"/>
    </row>
    <row r="28" spans="1:11" ht="42.75" customHeight="1" x14ac:dyDescent="0.25">
      <c r="A28" s="14">
        <v>14538000000</v>
      </c>
      <c r="B28" s="15" t="s">
        <v>40</v>
      </c>
      <c r="C28" s="36">
        <v>765363</v>
      </c>
      <c r="E28" s="45"/>
    </row>
    <row r="29" spans="1:11" ht="44.25" hidden="1" customHeight="1" x14ac:dyDescent="0.25">
      <c r="A29" s="18" t="s">
        <v>14</v>
      </c>
      <c r="B29" s="19" t="s">
        <v>15</v>
      </c>
      <c r="C29" s="16">
        <f>120000-120000</f>
        <v>0</v>
      </c>
    </row>
    <row r="30" spans="1:11" ht="37.5" customHeight="1" x14ac:dyDescent="0.25">
      <c r="A30" s="14">
        <v>14100000000</v>
      </c>
      <c r="B30" s="15" t="s">
        <v>12</v>
      </c>
      <c r="C30" s="16">
        <f>C31+C32+C33+C34+C35+C36+C37</f>
        <v>1409838</v>
      </c>
    </row>
    <row r="31" spans="1:11" ht="38.25" hidden="1" x14ac:dyDescent="0.25">
      <c r="A31" s="14"/>
      <c r="B31" s="20" t="s">
        <v>16</v>
      </c>
      <c r="C31" s="37"/>
    </row>
    <row r="32" spans="1:11" ht="63.75" hidden="1" x14ac:dyDescent="0.25">
      <c r="A32" s="14"/>
      <c r="B32" s="21" t="s">
        <v>17</v>
      </c>
      <c r="C32" s="37"/>
    </row>
    <row r="33" spans="1:3" ht="51" x14ac:dyDescent="0.25">
      <c r="A33" s="14"/>
      <c r="B33" s="21" t="s">
        <v>18</v>
      </c>
      <c r="C33" s="37">
        <v>2900</v>
      </c>
    </row>
    <row r="34" spans="1:3" ht="40.5" customHeight="1" x14ac:dyDescent="0.25">
      <c r="A34" s="14"/>
      <c r="B34" s="22" t="s">
        <v>19</v>
      </c>
      <c r="C34" s="37">
        <f>2100-1000</f>
        <v>1100</v>
      </c>
    </row>
    <row r="35" spans="1:3" ht="40.5" customHeight="1" x14ac:dyDescent="0.25">
      <c r="A35" s="14"/>
      <c r="B35" s="21" t="s">
        <v>20</v>
      </c>
      <c r="C35" s="37">
        <f>3600-62</f>
        <v>3538</v>
      </c>
    </row>
    <row r="36" spans="1:3" ht="39" customHeight="1" x14ac:dyDescent="0.25">
      <c r="A36" s="14"/>
      <c r="B36" s="47" t="s">
        <v>46</v>
      </c>
      <c r="C36" s="37">
        <v>2300</v>
      </c>
    </row>
    <row r="37" spans="1:3" ht="42.75" customHeight="1" x14ac:dyDescent="0.25">
      <c r="A37" s="14"/>
      <c r="B37" s="47" t="s">
        <v>48</v>
      </c>
      <c r="C37" s="37">
        <f>500000+900000</f>
        <v>1400000</v>
      </c>
    </row>
    <row r="38" spans="1:3" ht="42.75" customHeight="1" x14ac:dyDescent="0.25">
      <c r="A38" s="33">
        <v>41051400</v>
      </c>
      <c r="B38" s="50" t="s">
        <v>56</v>
      </c>
      <c r="C38" s="39">
        <v>333166</v>
      </c>
    </row>
    <row r="39" spans="1:3" ht="55.5" customHeight="1" x14ac:dyDescent="0.25">
      <c r="A39" s="33">
        <v>41051200</v>
      </c>
      <c r="B39" s="23" t="s">
        <v>21</v>
      </c>
      <c r="C39" s="39">
        <f>53098</f>
        <v>53098</v>
      </c>
    </row>
    <row r="40" spans="1:3" ht="55.5" customHeight="1" x14ac:dyDescent="0.25">
      <c r="A40" s="33">
        <v>41051700</v>
      </c>
      <c r="B40" s="23" t="s">
        <v>47</v>
      </c>
      <c r="C40" s="39">
        <v>36698</v>
      </c>
    </row>
    <row r="41" spans="1:3" ht="58.5" customHeight="1" x14ac:dyDescent="0.25">
      <c r="A41" s="14">
        <v>14100000000</v>
      </c>
      <c r="B41" s="15" t="s">
        <v>12</v>
      </c>
      <c r="C41" s="38">
        <f>53098+36698</f>
        <v>89796</v>
      </c>
    </row>
    <row r="42" spans="1:3" ht="71.25" customHeight="1" x14ac:dyDescent="0.25">
      <c r="A42" s="33">
        <v>41055000</v>
      </c>
      <c r="B42" s="23" t="s">
        <v>22</v>
      </c>
      <c r="C42" s="39">
        <f>55800+27900</f>
        <v>83700</v>
      </c>
    </row>
    <row r="43" spans="1:3" ht="51" customHeight="1" x14ac:dyDescent="0.25">
      <c r="A43" s="14">
        <v>14100000000</v>
      </c>
      <c r="B43" s="15" t="s">
        <v>12</v>
      </c>
      <c r="C43" s="46">
        <f>55800+27900</f>
        <v>83700</v>
      </c>
    </row>
    <row r="44" spans="1:3" ht="15.75" thickBot="1" x14ac:dyDescent="0.3">
      <c r="A44" s="57" t="s">
        <v>23</v>
      </c>
      <c r="B44" s="58"/>
      <c r="C44" s="59"/>
    </row>
    <row r="45" spans="1:3" ht="15.75" thickBot="1" x14ac:dyDescent="0.3">
      <c r="A45" s="10"/>
      <c r="B45" s="24"/>
      <c r="C45" s="11"/>
    </row>
    <row r="46" spans="1:3" ht="54" customHeight="1" thickBot="1" x14ac:dyDescent="0.3">
      <c r="A46" s="25" t="s">
        <v>24</v>
      </c>
      <c r="B46" s="26" t="s">
        <v>25</v>
      </c>
      <c r="C46" s="27">
        <f>C18+C20+C25+C27+C39+C42+C40+C21+C22+C38+C23</f>
        <v>34073918</v>
      </c>
    </row>
    <row r="47" spans="1:3" ht="15.75" thickBot="1" x14ac:dyDescent="0.3">
      <c r="A47" s="10" t="s">
        <v>24</v>
      </c>
      <c r="B47" s="24" t="s">
        <v>26</v>
      </c>
      <c r="C47" s="28">
        <f>C46</f>
        <v>34073918</v>
      </c>
    </row>
    <row r="48" spans="1:3" ht="15.75" thickBot="1" x14ac:dyDescent="0.3">
      <c r="A48" s="10" t="s">
        <v>24</v>
      </c>
      <c r="B48" s="24" t="s">
        <v>27</v>
      </c>
      <c r="C48" s="11" t="s">
        <v>28</v>
      </c>
    </row>
    <row r="49" spans="1:3" x14ac:dyDescent="0.25">
      <c r="A49" s="6"/>
      <c r="B49" s="6"/>
      <c r="C49" s="6"/>
    </row>
    <row r="50" spans="1:3" x14ac:dyDescent="0.25">
      <c r="A50" s="29" t="s">
        <v>29</v>
      </c>
      <c r="B50" s="6"/>
      <c r="C50" s="6"/>
    </row>
    <row r="51" spans="1:3" ht="15.75" thickBot="1" x14ac:dyDescent="0.3">
      <c r="A51" s="7"/>
      <c r="B51" s="6"/>
      <c r="C51" s="7" t="s">
        <v>30</v>
      </c>
    </row>
    <row r="52" spans="1:3" ht="45" x14ac:dyDescent="0.25">
      <c r="A52" s="8" t="s">
        <v>31</v>
      </c>
      <c r="B52" s="62" t="s">
        <v>32</v>
      </c>
      <c r="C52" s="9" t="s">
        <v>6</v>
      </c>
    </row>
    <row r="53" spans="1:3" ht="60.75" thickBot="1" x14ac:dyDescent="0.3">
      <c r="A53" s="10" t="s">
        <v>8</v>
      </c>
      <c r="B53" s="63"/>
      <c r="C53" s="11" t="s">
        <v>33</v>
      </c>
    </row>
    <row r="54" spans="1:3" ht="15.75" thickBot="1" x14ac:dyDescent="0.3">
      <c r="A54" s="10">
        <v>1</v>
      </c>
      <c r="B54" s="11">
        <v>2</v>
      </c>
      <c r="C54" s="11">
        <v>3</v>
      </c>
    </row>
    <row r="55" spans="1:3" x14ac:dyDescent="0.25">
      <c r="A55" s="64" t="s">
        <v>34</v>
      </c>
      <c r="B55" s="65"/>
      <c r="C55" s="66"/>
    </row>
    <row r="56" spans="1:3" ht="57" x14ac:dyDescent="0.25">
      <c r="A56" s="41">
        <v>3719430</v>
      </c>
      <c r="B56" s="30" t="s">
        <v>38</v>
      </c>
      <c r="C56" s="13">
        <f>55800+27900</f>
        <v>83700</v>
      </c>
    </row>
    <row r="57" spans="1:3" ht="39" customHeight="1" x14ac:dyDescent="0.25">
      <c r="A57" s="14">
        <v>14552000000</v>
      </c>
      <c r="B57" s="15" t="s">
        <v>35</v>
      </c>
      <c r="C57" s="16">
        <f>55800+27900</f>
        <v>83700</v>
      </c>
    </row>
    <row r="58" spans="1:3" ht="58.5" customHeight="1" x14ac:dyDescent="0.25">
      <c r="A58" s="14"/>
      <c r="B58" s="48" t="s">
        <v>49</v>
      </c>
      <c r="C58" s="49">
        <v>83700</v>
      </c>
    </row>
    <row r="59" spans="1:3" ht="34.5" customHeight="1" x14ac:dyDescent="0.25">
      <c r="A59" s="41">
        <v>3719770</v>
      </c>
      <c r="B59" s="12" t="s">
        <v>13</v>
      </c>
      <c r="C59" s="13">
        <f>C62+C64+C68+C60</f>
        <v>2895071</v>
      </c>
    </row>
    <row r="60" spans="1:3" ht="34.5" customHeight="1" x14ac:dyDescent="0.25">
      <c r="A60" s="14">
        <v>14100000000</v>
      </c>
      <c r="B60" s="15" t="s">
        <v>12</v>
      </c>
      <c r="C60" s="13">
        <v>2004</v>
      </c>
    </row>
    <row r="61" spans="1:3" ht="96.75" customHeight="1" x14ac:dyDescent="0.25">
      <c r="A61" s="41"/>
      <c r="B61" s="43" t="s">
        <v>57</v>
      </c>
      <c r="C61" s="16">
        <v>2004</v>
      </c>
    </row>
    <row r="62" spans="1:3" ht="35.25" customHeight="1" x14ac:dyDescent="0.25">
      <c r="A62" s="14">
        <v>14538000000</v>
      </c>
      <c r="B62" s="15" t="s">
        <v>40</v>
      </c>
      <c r="C62" s="16">
        <v>137143</v>
      </c>
    </row>
    <row r="63" spans="1:3" ht="56.25" customHeight="1" x14ac:dyDescent="0.25">
      <c r="A63" s="14"/>
      <c r="B63" s="48" t="s">
        <v>50</v>
      </c>
      <c r="C63" s="49">
        <v>137143</v>
      </c>
    </row>
    <row r="64" spans="1:3" ht="36" customHeight="1" x14ac:dyDescent="0.25">
      <c r="A64" s="14" t="s">
        <v>14</v>
      </c>
      <c r="B64" s="15" t="s">
        <v>15</v>
      </c>
      <c r="C64" s="16">
        <f>1275971+578555+430965+35000+111126-316224-282800+37081-45000</f>
        <v>1824674</v>
      </c>
    </row>
    <row r="65" spans="1:3" ht="36.75" hidden="1" customHeight="1" x14ac:dyDescent="0.25">
      <c r="A65" s="14"/>
      <c r="B65" s="15"/>
      <c r="C65" s="16"/>
    </row>
    <row r="66" spans="1:3" ht="36.75" customHeight="1" x14ac:dyDescent="0.25">
      <c r="A66" s="14"/>
      <c r="B66" s="48" t="s">
        <v>52</v>
      </c>
      <c r="C66" s="49">
        <f>1310971-45000-55000</f>
        <v>1210971</v>
      </c>
    </row>
    <row r="67" spans="1:3" ht="36.75" customHeight="1" x14ac:dyDescent="0.25">
      <c r="A67" s="14"/>
      <c r="B67" s="48" t="s">
        <v>51</v>
      </c>
      <c r="C67" s="49">
        <f>1120646-316224-282800+37081</f>
        <v>558703</v>
      </c>
    </row>
    <row r="68" spans="1:3" x14ac:dyDescent="0.25">
      <c r="A68" s="31">
        <v>14552000000</v>
      </c>
      <c r="B68" s="32" t="s">
        <v>35</v>
      </c>
      <c r="C68" s="16">
        <f>855500+25000+10000+35380-3000+8370</f>
        <v>931250</v>
      </c>
    </row>
    <row r="69" spans="1:3" ht="25.5" x14ac:dyDescent="0.25">
      <c r="A69" s="31"/>
      <c r="B69" s="48" t="s">
        <v>53</v>
      </c>
      <c r="C69" s="49">
        <f>890500+35380-3000+8370</f>
        <v>931250</v>
      </c>
    </row>
    <row r="70" spans="1:3" ht="15.75" thickBot="1" x14ac:dyDescent="0.3">
      <c r="A70" s="57" t="s">
        <v>36</v>
      </c>
      <c r="B70" s="58"/>
      <c r="C70" s="59"/>
    </row>
    <row r="71" spans="1:3" ht="15.75" thickBot="1" x14ac:dyDescent="0.3">
      <c r="A71" s="10"/>
      <c r="B71" s="11"/>
      <c r="C71" s="24"/>
    </row>
    <row r="72" spans="1:3" ht="44.25" customHeight="1" thickBot="1" x14ac:dyDescent="0.3">
      <c r="A72" s="10" t="s">
        <v>24</v>
      </c>
      <c r="B72" s="24" t="s">
        <v>25</v>
      </c>
      <c r="C72" s="35">
        <f>C59+C56</f>
        <v>2978771</v>
      </c>
    </row>
    <row r="73" spans="1:3" ht="15.75" thickBot="1" x14ac:dyDescent="0.3">
      <c r="A73" s="10" t="s">
        <v>24</v>
      </c>
      <c r="B73" s="24" t="s">
        <v>26</v>
      </c>
      <c r="C73" s="40">
        <f>C72</f>
        <v>2978771</v>
      </c>
    </row>
    <row r="74" spans="1:3" ht="15.75" thickBot="1" x14ac:dyDescent="0.3">
      <c r="A74" s="10" t="s">
        <v>24</v>
      </c>
      <c r="B74" s="24" t="s">
        <v>37</v>
      </c>
      <c r="C74" s="24"/>
    </row>
    <row r="75" spans="1:3" x14ac:dyDescent="0.25">
      <c r="A75" s="6"/>
      <c r="B75" s="6"/>
      <c r="C75" s="6"/>
    </row>
    <row r="76" spans="1:3" x14ac:dyDescent="0.25">
      <c r="A76" s="6"/>
      <c r="B76" s="6"/>
      <c r="C76" s="6"/>
    </row>
    <row r="77" spans="1:3" ht="15.75" x14ac:dyDescent="0.25">
      <c r="A77" s="60" t="s">
        <v>45</v>
      </c>
      <c r="B77" s="60"/>
      <c r="C77" s="6"/>
    </row>
  </sheetData>
  <mergeCells count="14">
    <mergeCell ref="A70:C70"/>
    <mergeCell ref="A77:B77"/>
    <mergeCell ref="A9:C9"/>
    <mergeCell ref="C14:C15"/>
    <mergeCell ref="A17:C17"/>
    <mergeCell ref="A44:C44"/>
    <mergeCell ref="B52:B53"/>
    <mergeCell ref="A55:C55"/>
    <mergeCell ref="A8:C8"/>
    <mergeCell ref="B2:C2"/>
    <mergeCell ref="B3:C3"/>
    <mergeCell ref="B4:C4"/>
    <mergeCell ref="B5:C5"/>
    <mergeCell ref="A7:C7"/>
  </mergeCells>
  <pageMargins left="0.70866141732283472" right="0.70866141732283472" top="0.74803149606299213" bottom="0.74803149606299213" header="0.31496062992125984" footer="0.31496062992125984"/>
  <pageSetup paperSize="9" scale="75" orientation="portrait" horizontalDpi="180" verticalDpi="18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2021-11-30T09:13:50Z</dcterms:modified>
</cp:coreProperties>
</file>