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995" yWindow="75" windowWidth="13560" windowHeight="1216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4" i="1" l="1"/>
  <c r="B34" i="1"/>
  <c r="C24" i="1"/>
  <c r="B24" i="1"/>
  <c r="D10" i="1"/>
  <c r="D34" i="1" l="1"/>
  <c r="E10" i="1"/>
  <c r="C10" i="1" l="1"/>
  <c r="B10" i="1"/>
  <c r="B8" i="1" s="1"/>
  <c r="B6" i="1" s="1"/>
  <c r="E34" i="1"/>
  <c r="D24" i="1"/>
  <c r="D8" i="1" s="1"/>
  <c r="D6" i="1" s="1"/>
  <c r="E24" i="1"/>
  <c r="E8" i="1" l="1"/>
  <c r="E6" i="1" s="1"/>
  <c r="C8" i="1"/>
  <c r="C6" i="1" s="1"/>
</calcChain>
</file>

<file path=xl/sharedStrings.xml><?xml version="1.0" encoding="utf-8"?>
<sst xmlns="http://schemas.openxmlformats.org/spreadsheetml/2006/main" count="50" uniqueCount="49">
  <si>
    <t>Додаток 2</t>
  </si>
  <si>
    <t>(грн)</t>
  </si>
  <si>
    <t>Показник</t>
  </si>
  <si>
    <r>
      <t>2019 рік</t>
    </r>
    <r>
      <rPr>
        <vertAlign val="superscript"/>
        <sz val="14"/>
        <rFont val="Times New Roman"/>
        <family val="1"/>
        <charset val="204"/>
      </rPr>
      <t>1</t>
    </r>
  </si>
  <si>
    <r>
      <t>2020 рік</t>
    </r>
    <r>
      <rPr>
        <vertAlign val="superscript"/>
        <sz val="14"/>
        <rFont val="Times New Roman"/>
        <family val="1"/>
        <charset val="204"/>
      </rPr>
      <t>2</t>
    </r>
  </si>
  <si>
    <r>
      <t>2021 рік</t>
    </r>
    <r>
      <rPr>
        <vertAlign val="superscript"/>
        <sz val="14"/>
        <rFont val="Times New Roman"/>
        <family val="1"/>
        <charset val="204"/>
      </rPr>
      <t>3</t>
    </r>
  </si>
  <si>
    <r>
      <t>2022 рік</t>
    </r>
    <r>
      <rPr>
        <vertAlign val="superscript"/>
        <sz val="14"/>
        <rFont val="Times New Roman"/>
        <family val="1"/>
        <charset val="204"/>
      </rPr>
      <t>3</t>
    </r>
  </si>
  <si>
    <t>Загальний обсяг доходів, усього</t>
  </si>
  <si>
    <t>у тому числі:</t>
  </si>
  <si>
    <t>міжбюджетні трансферти, усього</t>
  </si>
  <si>
    <t>з них:</t>
  </si>
  <si>
    <t>податкові надходження, усього</t>
  </si>
  <si>
    <r>
      <t>з них:</t>
    </r>
    <r>
      <rPr>
        <sz val="14"/>
        <rFont val="Times New Roman"/>
        <family val="1"/>
        <charset val="204"/>
      </rPr>
      <t xml:space="preserve"> </t>
    </r>
  </si>
  <si>
    <t>неподаткові надходження, усього</t>
  </si>
  <si>
    <r>
      <t xml:space="preserve">1 </t>
    </r>
    <r>
      <rPr>
        <sz val="9"/>
        <rFont val="Times New Roman"/>
        <family val="1"/>
        <charset val="204"/>
      </rPr>
      <t>– показники, визначені в рішенні про місцевий бюджет на 2019 рік,              з урахуванням внесених змін до нього;</t>
    </r>
  </si>
  <si>
    <r>
      <t xml:space="preserve">2 </t>
    </r>
    <r>
      <rPr>
        <sz val="9"/>
        <rFont val="Times New Roman"/>
        <family val="1"/>
        <charset val="204"/>
      </rPr>
      <t>– показники, визначені в проекті рішення про місцевий бюджет на           2020 рік;</t>
    </r>
  </si>
  <si>
    <r>
      <t xml:space="preserve">3 </t>
    </r>
    <r>
      <rPr>
        <sz val="9"/>
        <rFont val="Times New Roman"/>
        <family val="1"/>
        <charset val="204"/>
      </rPr>
      <t>– індикативні прогнозні показники місцевого бюджету на                      2021–2022 роки.</t>
    </r>
  </si>
  <si>
    <t>41020100 Базова дотація</t>
  </si>
  <si>
    <t>41033200 Субвенція з державного бюджету місцевим бюджетам на формування інфраструктури ОТГ</t>
  </si>
  <si>
    <t>41033900 Освітня субвенція з державного бюджету місцевим бюджетам</t>
  </si>
  <si>
    <t>41034200 Медична субвенція з державного бюджету місцевим бюджетам</t>
  </si>
  <si>
    <t>41040200 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</si>
  <si>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41051500 Субвенція з місцевого бюджету на здійснення переданих видатків у сфері охорони здоров`я за рахунок коштів медичної субвенції</t>
  </si>
  <si>
    <t>11010000 Податок та збір на доходи фізичних осіб</t>
  </si>
  <si>
    <t>13030000 Рентна плата за користування надрами</t>
  </si>
  <si>
    <t>14000000 Внутрішні податки на товари та послуги  </t>
  </si>
  <si>
    <t>18010000 Податок на майно</t>
  </si>
  <si>
    <t>18030000 Туристичний збір </t>
  </si>
  <si>
    <t>18050000 Єдиний податок  </t>
  </si>
  <si>
    <t>22010000 Плата за надання адміністративних послуг</t>
  </si>
  <si>
    <t>22090000 Державне мито  </t>
  </si>
  <si>
    <t>19010000 Екологічний податок </t>
  </si>
  <si>
    <t>21081500 Адміністративні штрафи та штрафні санкції за порушення законодавства у сфері виробництва та оббігу алкогольних напоїв та тютюнових виробів </t>
  </si>
  <si>
    <t>41053900 Інші субвенції з місцевого бюджету</t>
  </si>
  <si>
    <t>41040100 Дотація з місцевого бюджету за рахунок стабілізаційної дотації з державного бюджету</t>
  </si>
  <si>
    <t>41051400 Субвенція з МБ на забезпечення якості,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</si>
  <si>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41050900 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 </t>
  </si>
  <si>
    <t>до рішення ХХХV сесії</t>
  </si>
  <si>
    <r>
      <t>від 24._12.2019 року №_</t>
    </r>
    <r>
      <rPr>
        <u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>_</t>
    </r>
  </si>
  <si>
    <t>Доходи  бюджету Прибужанівської сільської ради Вознесенського району на   2019–2022 роки</t>
  </si>
  <si>
    <t>Сільський голова</t>
  </si>
  <si>
    <t>О.Тараненко</t>
  </si>
  <si>
    <t>41051200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</si>
  <si>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13010000 Рентна плата за спеціальне використання лісових ресурсів </t>
  </si>
  <si>
    <t>21080000 Інші надходження </t>
  </si>
  <si>
    <t xml:space="preserve">24060000 Інші надходження </t>
  </si>
  <si>
    <t>25010000 Власні надходження бюджетних установ  </t>
  </si>
  <si>
    <t>41052600Субвенція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</si>
  <si>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інші доходи (22080400)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</si>
</sst>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indent="4"/>
    </xf>
    <xf numFmtId="0" fontId="4" fillId="0" borderId="0" xfId="0" applyFont="1" applyAlignment="1">
      <alignment horizontal="right" indent="4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1" fillId="0" borderId="3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justify" vertical="top" wrapText="1"/>
    </xf>
    <xf numFmtId="0" fontId="11" fillId="0" borderId="3" xfId="0" applyFont="1" applyFill="1" applyBorder="1" applyAlignment="1">
      <alignment wrapText="1"/>
    </xf>
    <xf numFmtId="165" fontId="3" fillId="0" borderId="3" xfId="2" applyNumberFormat="1" applyFont="1" applyFill="1" applyBorder="1" applyAlignment="1">
      <alignment horizontal="right" vertical="top" wrapText="1"/>
    </xf>
    <xf numFmtId="0" fontId="12" fillId="0" borderId="3" xfId="0" applyFont="1" applyFill="1" applyBorder="1" applyAlignment="1">
      <alignment wrapText="1"/>
    </xf>
    <xf numFmtId="0" fontId="3" fillId="0" borderId="0" xfId="0" applyFont="1" applyAlignment="1"/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right" vertical="top" wrapText="1"/>
    </xf>
    <xf numFmtId="165" fontId="2" fillId="0" borderId="3" xfId="2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left" wrapText="1"/>
    </xf>
    <xf numFmtId="165" fontId="2" fillId="0" borderId="3" xfId="2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5" fontId="2" fillId="0" borderId="3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right" vertical="top" wrapText="1"/>
    </xf>
    <xf numFmtId="165" fontId="3" fillId="0" borderId="3" xfId="0" applyNumberFormat="1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horizontal="right" vertical="top" wrapText="1"/>
    </xf>
    <xf numFmtId="0" fontId="13" fillId="0" borderId="0" xfId="0" applyFont="1"/>
    <xf numFmtId="165" fontId="15" fillId="0" borderId="3" xfId="2" applyNumberFormat="1" applyFont="1" applyFill="1" applyBorder="1" applyAlignment="1">
      <alignment horizontal="right" vertical="top" wrapText="1"/>
    </xf>
    <xf numFmtId="165" fontId="16" fillId="0" borderId="3" xfId="0" applyNumberFormat="1" applyFont="1" applyFill="1" applyBorder="1" applyAlignment="1">
      <alignment horizontal="right" vertical="top" wrapText="1"/>
    </xf>
    <xf numFmtId="0" fontId="16" fillId="0" borderId="3" xfId="0" applyFont="1" applyFill="1" applyBorder="1" applyAlignment="1">
      <alignment horizontal="right" vertical="top" wrapText="1"/>
    </xf>
    <xf numFmtId="165" fontId="16" fillId="0" borderId="3" xfId="2" applyNumberFormat="1" applyFont="1" applyFill="1" applyBorder="1" applyAlignment="1">
      <alignment horizontal="right" vertical="top" wrapText="1"/>
    </xf>
    <xf numFmtId="0" fontId="2" fillId="0" borderId="0" xfId="0" applyFont="1"/>
    <xf numFmtId="165" fontId="17" fillId="0" borderId="0" xfId="0" applyNumberFormat="1" applyFont="1"/>
  </cellXfs>
  <cellStyles count="3">
    <cellStyle name="Обычный" xfId="0" builtinId="0"/>
    <cellStyle name="Обычный 1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view="pageBreakPreview" zoomScale="60" zoomScaleNormal="85" workbookViewId="0">
      <selection activeCell="I19" sqref="I19"/>
    </sheetView>
  </sheetViews>
  <sheetFormatPr defaultRowHeight="12.75" x14ac:dyDescent="0.2"/>
  <cols>
    <col min="1" max="1" width="41.7109375" customWidth="1"/>
    <col min="2" max="2" width="17.85546875" customWidth="1"/>
    <col min="3" max="3" width="18.42578125" customWidth="1"/>
    <col min="4" max="4" width="18.28515625" customWidth="1"/>
    <col min="5" max="5" width="18.7109375" customWidth="1"/>
  </cols>
  <sheetData>
    <row r="1" spans="1:5" ht="18.75" x14ac:dyDescent="0.3">
      <c r="A1" s="22" t="s">
        <v>0</v>
      </c>
      <c r="B1" s="22"/>
      <c r="C1" s="22"/>
      <c r="D1" s="22"/>
      <c r="E1" s="22"/>
    </row>
    <row r="2" spans="1:5" ht="18.75" x14ac:dyDescent="0.3">
      <c r="A2" s="1"/>
      <c r="D2" s="28" t="s">
        <v>37</v>
      </c>
    </row>
    <row r="3" spans="1:5" ht="18.75" x14ac:dyDescent="0.3">
      <c r="A3" s="15"/>
      <c r="B3" s="15"/>
      <c r="C3" s="15"/>
      <c r="D3" s="28" t="s">
        <v>38</v>
      </c>
    </row>
    <row r="4" spans="1:5" ht="33" customHeight="1" x14ac:dyDescent="0.3">
      <c r="A4" s="23" t="s">
        <v>39</v>
      </c>
      <c r="B4" s="23"/>
      <c r="C4" s="23"/>
      <c r="D4" s="23"/>
      <c r="E4" s="23"/>
    </row>
    <row r="5" spans="1:5" ht="18.75" x14ac:dyDescent="0.3">
      <c r="E5" s="2" t="s">
        <v>1</v>
      </c>
    </row>
    <row r="6" spans="1:5" ht="13.5" thickBot="1" x14ac:dyDescent="0.25">
      <c r="A6" s="3"/>
      <c r="B6" s="34">
        <f>60249411-B8</f>
        <v>0</v>
      </c>
      <c r="C6" s="34">
        <f>57022502-C8</f>
        <v>0</v>
      </c>
      <c r="D6" s="34">
        <f>59813847-D8</f>
        <v>0</v>
      </c>
      <c r="E6" s="34">
        <f>63402452-E8</f>
        <v>0</v>
      </c>
    </row>
    <row r="7" spans="1:5" ht="22.5" x14ac:dyDescent="0.3">
      <c r="A7" s="7" t="s">
        <v>2</v>
      </c>
      <c r="B7" s="6" t="s">
        <v>3</v>
      </c>
      <c r="C7" s="6" t="s">
        <v>4</v>
      </c>
      <c r="D7" s="6" t="s">
        <v>5</v>
      </c>
      <c r="E7" s="6" t="s">
        <v>6</v>
      </c>
    </row>
    <row r="8" spans="1:5" ht="18.75" x14ac:dyDescent="0.2">
      <c r="A8" s="10" t="s">
        <v>7</v>
      </c>
      <c r="B8" s="24">
        <f>B10+B24+B34+B42</f>
        <v>60249411</v>
      </c>
      <c r="C8" s="24">
        <f>C10+C24+C34+C42</f>
        <v>57022502</v>
      </c>
      <c r="D8" s="24">
        <f>D10+D24+D34+D42</f>
        <v>59813847</v>
      </c>
      <c r="E8" s="24">
        <f>E10+E24+E34+E42</f>
        <v>63402452</v>
      </c>
    </row>
    <row r="9" spans="1:5" ht="18.75" x14ac:dyDescent="0.2">
      <c r="A9" s="11" t="s">
        <v>8</v>
      </c>
      <c r="B9" s="25"/>
      <c r="C9" s="25"/>
      <c r="D9" s="25"/>
      <c r="E9" s="25"/>
    </row>
    <row r="10" spans="1:5" ht="18.75" x14ac:dyDescent="0.2">
      <c r="A10" s="10" t="s">
        <v>9</v>
      </c>
      <c r="B10" s="24">
        <f>SUM(B12:B23)</f>
        <v>36766876</v>
      </c>
      <c r="C10" s="24">
        <f>SUM(C12:C23)</f>
        <v>29066272</v>
      </c>
      <c r="D10" s="24">
        <f>SUM(D12:D23)</f>
        <v>31251500</v>
      </c>
      <c r="E10" s="24">
        <f>SUM(E12:E23)</f>
        <v>34310400</v>
      </c>
    </row>
    <row r="11" spans="1:5" ht="18.75" x14ac:dyDescent="0.2">
      <c r="A11" s="11" t="s">
        <v>10</v>
      </c>
      <c r="B11" s="25"/>
      <c r="C11" s="25"/>
      <c r="D11" s="25"/>
      <c r="E11" s="25"/>
    </row>
    <row r="12" spans="1:5" ht="18.75" x14ac:dyDescent="0.2">
      <c r="A12" s="8" t="s">
        <v>17</v>
      </c>
      <c r="B12" s="19">
        <v>4339500</v>
      </c>
      <c r="C12" s="19">
        <v>5778900</v>
      </c>
      <c r="D12" s="19">
        <v>6866500</v>
      </c>
      <c r="E12" s="19">
        <v>6880200</v>
      </c>
    </row>
    <row r="13" spans="1:5" ht="47.25" x14ac:dyDescent="0.2">
      <c r="A13" s="8" t="s">
        <v>18</v>
      </c>
      <c r="B13" s="19">
        <v>3952200</v>
      </c>
      <c r="C13" s="19">
        <v>0</v>
      </c>
      <c r="D13" s="19">
        <v>0</v>
      </c>
      <c r="E13" s="19">
        <v>0</v>
      </c>
    </row>
    <row r="14" spans="1:5" ht="47.25" x14ac:dyDescent="0.2">
      <c r="A14" s="8" t="s">
        <v>19</v>
      </c>
      <c r="B14" s="19">
        <v>17612500</v>
      </c>
      <c r="C14" s="19">
        <v>20371900</v>
      </c>
      <c r="D14" s="19">
        <v>23631400</v>
      </c>
      <c r="E14" s="19">
        <v>27412500</v>
      </c>
    </row>
    <row r="15" spans="1:5" ht="47.25" x14ac:dyDescent="0.2">
      <c r="A15" s="8" t="s">
        <v>20</v>
      </c>
      <c r="B15" s="19">
        <v>5319500</v>
      </c>
      <c r="C15" s="19">
        <v>1425600</v>
      </c>
      <c r="D15" s="19">
        <v>0</v>
      </c>
      <c r="E15" s="19">
        <v>0</v>
      </c>
    </row>
    <row r="16" spans="1:5" ht="47.25" x14ac:dyDescent="0.2">
      <c r="A16" s="8" t="s">
        <v>34</v>
      </c>
      <c r="B16" s="19">
        <v>153200</v>
      </c>
      <c r="C16" s="19">
        <v>0</v>
      </c>
      <c r="D16" s="19">
        <v>0</v>
      </c>
      <c r="E16" s="19">
        <v>0</v>
      </c>
    </row>
    <row r="17" spans="1:5" ht="94.5" x14ac:dyDescent="0.2">
      <c r="A17" s="8" t="s">
        <v>21</v>
      </c>
      <c r="B17" s="19">
        <v>2940400</v>
      </c>
      <c r="C17" s="19">
        <v>1474400</v>
      </c>
      <c r="D17" s="18">
        <v>737200</v>
      </c>
      <c r="E17" s="18">
        <v>0</v>
      </c>
    </row>
    <row r="18" spans="1:5" ht="165" customHeight="1" x14ac:dyDescent="0.25">
      <c r="A18" s="16" t="s">
        <v>36</v>
      </c>
      <c r="B18" s="19">
        <v>733584</v>
      </c>
      <c r="C18" s="19">
        <v>0</v>
      </c>
      <c r="D18" s="19">
        <v>0</v>
      </c>
      <c r="E18" s="19">
        <v>0</v>
      </c>
    </row>
    <row r="19" spans="1:5" ht="94.5" x14ac:dyDescent="0.2">
      <c r="A19" s="8" t="s">
        <v>42</v>
      </c>
      <c r="B19" s="19">
        <v>3156</v>
      </c>
      <c r="C19" s="19">
        <v>15472</v>
      </c>
      <c r="D19" s="18">
        <v>16400</v>
      </c>
      <c r="E19" s="18">
        <v>17700</v>
      </c>
    </row>
    <row r="20" spans="1:5" ht="94.5" x14ac:dyDescent="0.2">
      <c r="A20" s="8" t="s">
        <v>35</v>
      </c>
      <c r="B20" s="19">
        <v>167160</v>
      </c>
      <c r="C20" s="19">
        <v>0</v>
      </c>
      <c r="D20" s="19">
        <v>0</v>
      </c>
      <c r="E20" s="19">
        <v>0</v>
      </c>
    </row>
    <row r="21" spans="1:5" ht="63" x14ac:dyDescent="0.2">
      <c r="A21" s="8" t="s">
        <v>22</v>
      </c>
      <c r="B21" s="19">
        <v>108200</v>
      </c>
      <c r="C21" s="19">
        <v>0</v>
      </c>
      <c r="D21" s="19">
        <v>0</v>
      </c>
      <c r="E21" s="19">
        <v>0</v>
      </c>
    </row>
    <row r="22" spans="1:5" ht="148.5" customHeight="1" x14ac:dyDescent="0.2">
      <c r="A22" s="8" t="s">
        <v>47</v>
      </c>
      <c r="B22" s="19">
        <v>199000</v>
      </c>
      <c r="C22" s="19">
        <v>0</v>
      </c>
      <c r="D22" s="19">
        <v>0</v>
      </c>
      <c r="E22" s="19">
        <v>0</v>
      </c>
    </row>
    <row r="23" spans="1:5" ht="31.5" x14ac:dyDescent="0.2">
      <c r="A23" s="8" t="s">
        <v>33</v>
      </c>
      <c r="B23" s="19">
        <v>1238476</v>
      </c>
      <c r="C23" s="19">
        <v>0</v>
      </c>
      <c r="D23" s="19">
        <v>0</v>
      </c>
      <c r="E23" s="19">
        <v>0</v>
      </c>
    </row>
    <row r="24" spans="1:5" ht="18.75" x14ac:dyDescent="0.2">
      <c r="A24" s="10" t="s">
        <v>11</v>
      </c>
      <c r="B24" s="26">
        <f>SUM(B26:B33)</f>
        <v>22423430</v>
      </c>
      <c r="C24" s="30">
        <f>SUM(C26:C33)</f>
        <v>26957850</v>
      </c>
      <c r="D24" s="30">
        <f>SUM(D26:D33)</f>
        <v>27512850</v>
      </c>
      <c r="E24" s="30">
        <f>SUM(E26:E33)</f>
        <v>27992850</v>
      </c>
    </row>
    <row r="25" spans="1:5" ht="18.75" x14ac:dyDescent="0.2">
      <c r="A25" s="11" t="s">
        <v>12</v>
      </c>
      <c r="B25" s="27"/>
      <c r="C25" s="31"/>
      <c r="D25" s="31"/>
      <c r="E25" s="31"/>
    </row>
    <row r="26" spans="1:5" ht="31.5" x14ac:dyDescent="0.2">
      <c r="A26" s="9" t="s">
        <v>23</v>
      </c>
      <c r="B26" s="13">
        <v>12012920</v>
      </c>
      <c r="C26" s="13">
        <v>15475000</v>
      </c>
      <c r="D26" s="13">
        <v>16025000</v>
      </c>
      <c r="E26" s="13">
        <v>16500000</v>
      </c>
    </row>
    <row r="27" spans="1:5" ht="31.5" x14ac:dyDescent="0.25">
      <c r="A27" s="14" t="s">
        <v>43</v>
      </c>
      <c r="B27" s="13">
        <v>1900</v>
      </c>
      <c r="C27" s="13">
        <v>3000</v>
      </c>
      <c r="D27" s="13">
        <v>3000</v>
      </c>
      <c r="E27" s="13">
        <v>3000</v>
      </c>
    </row>
    <row r="28" spans="1:5" ht="31.5" x14ac:dyDescent="0.25">
      <c r="A28" s="14" t="s">
        <v>24</v>
      </c>
      <c r="B28" s="32"/>
      <c r="C28" s="13">
        <v>1500</v>
      </c>
      <c r="D28" s="13">
        <v>1500</v>
      </c>
      <c r="E28" s="13">
        <v>1500</v>
      </c>
    </row>
    <row r="29" spans="1:5" ht="31.5" x14ac:dyDescent="0.2">
      <c r="A29" s="9" t="s">
        <v>25</v>
      </c>
      <c r="B29" s="13">
        <v>120000</v>
      </c>
      <c r="C29" s="13">
        <v>120000</v>
      </c>
      <c r="D29" s="13">
        <v>125000</v>
      </c>
      <c r="E29" s="13">
        <v>130000</v>
      </c>
    </row>
    <row r="30" spans="1:5" ht="18.75" x14ac:dyDescent="0.2">
      <c r="A30" s="9" t="s">
        <v>26</v>
      </c>
      <c r="B30" s="13">
        <v>7075160</v>
      </c>
      <c r="C30" s="13">
        <v>7687000</v>
      </c>
      <c r="D30" s="13">
        <v>7687000</v>
      </c>
      <c r="E30" s="13">
        <v>7687000</v>
      </c>
    </row>
    <row r="31" spans="1:5" ht="18.75" x14ac:dyDescent="0.2">
      <c r="A31" s="9" t="s">
        <v>27</v>
      </c>
      <c r="B31" s="13">
        <v>0</v>
      </c>
      <c r="C31" s="13">
        <v>0</v>
      </c>
      <c r="D31" s="13">
        <v>0</v>
      </c>
      <c r="E31" s="13">
        <v>0</v>
      </c>
    </row>
    <row r="32" spans="1:5" ht="18.75" x14ac:dyDescent="0.2">
      <c r="A32" s="9" t="s">
        <v>28</v>
      </c>
      <c r="B32" s="13">
        <v>3212100</v>
      </c>
      <c r="C32" s="13">
        <v>3670000</v>
      </c>
      <c r="D32" s="13">
        <v>3670000</v>
      </c>
      <c r="E32" s="13">
        <v>3670000</v>
      </c>
    </row>
    <row r="33" spans="1:5" ht="18.75" x14ac:dyDescent="0.2">
      <c r="A33" s="9" t="s">
        <v>31</v>
      </c>
      <c r="B33" s="13">
        <v>1350</v>
      </c>
      <c r="C33" s="13">
        <v>1350</v>
      </c>
      <c r="D33" s="13">
        <v>1350</v>
      </c>
      <c r="E33" s="13">
        <v>1350</v>
      </c>
    </row>
    <row r="34" spans="1:5" ht="18.75" x14ac:dyDescent="0.2">
      <c r="A34" s="10" t="s">
        <v>13</v>
      </c>
      <c r="B34" s="21">
        <f>B36+B37+B38+B39+B40+B41</f>
        <v>1033305</v>
      </c>
      <c r="C34" s="21">
        <f>SUM(C37:C41)</f>
        <v>970380</v>
      </c>
      <c r="D34" s="21">
        <f>SUM(D37:D41)</f>
        <v>1023097</v>
      </c>
      <c r="E34" s="21">
        <f>SUM(E37:E41)</f>
        <v>1072802</v>
      </c>
    </row>
    <row r="35" spans="1:5" ht="18.75" x14ac:dyDescent="0.2">
      <c r="A35" s="11" t="s">
        <v>10</v>
      </c>
      <c r="B35" s="21"/>
      <c r="C35" s="21"/>
      <c r="D35" s="21"/>
      <c r="E35" s="21"/>
    </row>
    <row r="36" spans="1:5" ht="18.75" x14ac:dyDescent="0.2">
      <c r="A36" s="17" t="s">
        <v>44</v>
      </c>
      <c r="B36" s="19">
        <v>5100</v>
      </c>
      <c r="C36" s="29"/>
      <c r="D36" s="29"/>
      <c r="E36" s="29"/>
    </row>
    <row r="37" spans="1:5" ht="78.75" x14ac:dyDescent="0.25">
      <c r="A37" s="12" t="s">
        <v>32</v>
      </c>
      <c r="B37" s="29"/>
      <c r="C37" s="13">
        <v>0</v>
      </c>
      <c r="D37" s="13">
        <v>0</v>
      </c>
      <c r="E37" s="13">
        <v>0</v>
      </c>
    </row>
    <row r="38" spans="1:5" ht="31.5" x14ac:dyDescent="0.2">
      <c r="A38" s="9" t="s">
        <v>29</v>
      </c>
      <c r="B38" s="19">
        <v>12500</v>
      </c>
      <c r="C38" s="19">
        <v>20000</v>
      </c>
      <c r="D38" s="19">
        <v>20000</v>
      </c>
      <c r="E38" s="19">
        <v>20000</v>
      </c>
    </row>
    <row r="39" spans="1:5" ht="18.75" x14ac:dyDescent="0.2">
      <c r="A39" s="9" t="s">
        <v>30</v>
      </c>
      <c r="B39" s="19">
        <v>4000</v>
      </c>
      <c r="C39" s="19">
        <v>3000</v>
      </c>
      <c r="D39" s="19">
        <v>3000</v>
      </c>
      <c r="E39" s="19">
        <v>3000</v>
      </c>
    </row>
    <row r="40" spans="1:5" ht="18.75" x14ac:dyDescent="0.25">
      <c r="A40" s="14" t="s">
        <v>45</v>
      </c>
      <c r="B40" s="19">
        <v>192800</v>
      </c>
      <c r="C40" s="19">
        <v>0</v>
      </c>
      <c r="D40" s="19">
        <v>0</v>
      </c>
      <c r="E40" s="19">
        <v>0</v>
      </c>
    </row>
    <row r="41" spans="1:5" ht="31.5" x14ac:dyDescent="0.2">
      <c r="A41" s="9" t="s">
        <v>46</v>
      </c>
      <c r="B41" s="19">
        <v>818905</v>
      </c>
      <c r="C41" s="19">
        <v>947380</v>
      </c>
      <c r="D41" s="19">
        <v>1000097</v>
      </c>
      <c r="E41" s="19">
        <v>1049802</v>
      </c>
    </row>
    <row r="42" spans="1:5" ht="18.75" x14ac:dyDescent="0.2">
      <c r="A42" s="10" t="s">
        <v>48</v>
      </c>
      <c r="B42" s="19">
        <v>25800</v>
      </c>
      <c r="C42" s="19">
        <v>28000</v>
      </c>
      <c r="D42" s="19">
        <v>26400</v>
      </c>
      <c r="E42" s="19">
        <v>26400</v>
      </c>
    </row>
    <row r="43" spans="1:5" ht="22.5" x14ac:dyDescent="0.3">
      <c r="A43" s="4"/>
    </row>
    <row r="44" spans="1:5" s="5" customFormat="1" ht="13.5" x14ac:dyDescent="0.2">
      <c r="A44" s="20" t="s">
        <v>14</v>
      </c>
      <c r="B44" s="20"/>
      <c r="C44" s="20"/>
      <c r="D44" s="20"/>
      <c r="E44" s="20"/>
    </row>
    <row r="45" spans="1:5" s="5" customFormat="1" ht="13.5" x14ac:dyDescent="0.2">
      <c r="A45" s="20" t="s">
        <v>15</v>
      </c>
      <c r="B45" s="20"/>
      <c r="C45" s="20"/>
      <c r="D45" s="20"/>
      <c r="E45" s="20"/>
    </row>
    <row r="46" spans="1:5" s="5" customFormat="1" ht="13.5" x14ac:dyDescent="0.2">
      <c r="A46" s="20" t="s">
        <v>16</v>
      </c>
      <c r="B46" s="20"/>
      <c r="C46" s="20"/>
      <c r="D46" s="20"/>
      <c r="E46" s="20"/>
    </row>
    <row r="47" spans="1:5" ht="22.5" x14ac:dyDescent="0.3">
      <c r="A47" s="4"/>
    </row>
    <row r="48" spans="1:5" ht="18.75" x14ac:dyDescent="0.3">
      <c r="A48" s="33" t="s">
        <v>40</v>
      </c>
      <c r="B48" s="33"/>
      <c r="C48" s="33"/>
      <c r="D48" s="33"/>
      <c r="E48" s="33" t="s">
        <v>41</v>
      </c>
    </row>
  </sheetData>
  <mergeCells count="21">
    <mergeCell ref="A1:E1"/>
    <mergeCell ref="A4:E4"/>
    <mergeCell ref="A44:E44"/>
    <mergeCell ref="C10:C11"/>
    <mergeCell ref="D8:D9"/>
    <mergeCell ref="E8:E9"/>
    <mergeCell ref="D24:D25"/>
    <mergeCell ref="E24:E25"/>
    <mergeCell ref="B24:B25"/>
    <mergeCell ref="C24:C25"/>
    <mergeCell ref="B8:B9"/>
    <mergeCell ref="C8:C9"/>
    <mergeCell ref="B10:B11"/>
    <mergeCell ref="D10:D11"/>
    <mergeCell ref="E10:E11"/>
    <mergeCell ref="A46:E46"/>
    <mergeCell ref="B34:B35"/>
    <mergeCell ref="C34:C35"/>
    <mergeCell ref="D34:D35"/>
    <mergeCell ref="E34:E35"/>
    <mergeCell ref="A45:E45"/>
  </mergeCells>
  <phoneticPr fontId="0" type="noConversion"/>
  <pageMargins left="0.74803149606299213" right="0.55118110236220474" top="0.59055118110236227" bottom="0.59055118110236227" header="0.51181102362204722" footer="0.51181102362204722"/>
  <pageSetup paperSize="9" scale="70" orientation="portrait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2019-11-29T13:37:21Z</cp:lastPrinted>
  <dcterms:created xsi:type="dcterms:W3CDTF">2019-04-11T13:38:41Z</dcterms:created>
  <dcterms:modified xsi:type="dcterms:W3CDTF">2020-01-20T08:34:32Z</dcterms:modified>
</cp:coreProperties>
</file>