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Area" localSheetId="0">Лист1!$A$1:$D$69</definedName>
  </definedNames>
  <calcPr calcId="144525"/>
</workbook>
</file>

<file path=xl/calcChain.xml><?xml version="1.0" encoding="utf-8"?>
<calcChain xmlns="http://schemas.openxmlformats.org/spreadsheetml/2006/main">
  <c r="F38" i="1" l="1"/>
  <c r="F48" i="1"/>
  <c r="F40" i="1" l="1"/>
  <c r="F42" i="1"/>
  <c r="F36" i="1"/>
  <c r="F35" i="1" l="1"/>
  <c r="H42" i="1"/>
  <c r="E21" i="1" l="1"/>
  <c r="D66" i="1" l="1"/>
  <c r="D28" i="1" l="1"/>
  <c r="D27" i="1"/>
  <c r="D67" i="1" l="1"/>
  <c r="D65" i="1"/>
  <c r="D29" i="1"/>
  <c r="E29" i="1" s="1"/>
  <c r="E67" i="1" l="1"/>
</calcChain>
</file>

<file path=xl/sharedStrings.xml><?xml version="1.0" encoding="utf-8"?>
<sst xmlns="http://schemas.openxmlformats.org/spreadsheetml/2006/main" count="74" uniqueCount="47">
  <si>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</si>
  <si>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</si>
  <si>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</si>
  <si>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</si>
  <si>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</si>
  <si>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</si>
  <si>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</si>
  <si>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</si>
  <si>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</si>
  <si>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</si>
  <si>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</si>
  <si>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</si>
  <si>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</si>
  <si>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</si>
  <si>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Додаток 5</t>
  </si>
  <si>
    <t>до рішення сільської ради</t>
  </si>
  <si>
    <t>Міжбюджетні трансферти на 2021 рік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</si>
  <si>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</si>
  <si>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</si>
  <si>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Код Програмної класифікації видатків та кредитування місцевого бюджету /Код бюджету</t>
  </si>
  <si>
    <t>Найменування трансферту /Найменування бюджету – отримувача міжбюджетного трансферту</t>
  </si>
  <si>
    <t>Секретар</t>
  </si>
  <si>
    <t>Алексєєва З.А.</t>
  </si>
  <si>
    <r>
      <t>______</t>
    </r>
    <r>
      <rPr>
        <u/>
        <sz val="12"/>
        <color rgb="FF000000"/>
        <rFont val="Times New Roman"/>
        <family val="1"/>
        <charset val="204"/>
      </rPr>
      <t>14517000000</t>
    </r>
    <r>
      <rPr>
        <b/>
        <sz val="12"/>
        <color rgb="FF000000"/>
        <rFont val="Times New Roman"/>
        <family val="1"/>
        <charset val="204"/>
      </rPr>
      <t>________</t>
    </r>
  </si>
  <si>
    <t>1.  Показники міжбюджетних трансфертів з інших бюджетів</t>
  </si>
  <si>
    <t>Бюджет Олександрівської селищної територіальної громади</t>
  </si>
  <si>
    <t>Бюджет Бузької сільської територіальної громади</t>
  </si>
  <si>
    <t>Бюджет Дорошівської сільської територіальної громади</t>
  </si>
  <si>
    <t>Обласний бюджет Миколаївської області</t>
  </si>
  <si>
    <t>Бюджет Вознесенської міської територіальної громади</t>
  </si>
  <si>
    <t>Інші субвенції з місцевого бюджету (субвенція з сільського бюджету місцевим бюджетам на утримання місцевої пожежної охорони Олександрівської селищної ради)</t>
  </si>
  <si>
    <t>Районний бюджет Вознесенського району</t>
  </si>
  <si>
    <t>Інші субвенції з місцевого бюджету (субвенція з сільського бюджету місцевим бюджетам  на утримання КНП «Бузький центр первинної медико – санітарної допомоги»)</t>
  </si>
  <si>
    <t>Інші субвенції з місцевого бюджету (субвенція з сільського бюджету місцевим бюджетам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Вознесенська»)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</si>
  <si>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</si>
  <si>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</si>
  <si>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 (субвенція  з сільського  бюджету  місцевим бюджетам  для надання щомісячної матеріальної допомоги  учасникам бойових дій у роки Другої світової війни)</t>
  </si>
  <si>
    <t>Інші субвенції з місцевого бюджету (субвенція  з сільського  бюджету  місцевим бюджетам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</si>
  <si>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Інші субвенції з місцевого бюджету (субвенція  з сільського  бюджету 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</si>
  <si>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Інші субвенції з місцевого бюджету (субвенція  з сільського  бюджету  місцевим бюджетам  на пільгове медичне обслуговування громадян, які постраждали внаслідок Чорнобильської катастрофи)</t>
  </si>
  <si>
    <t>Інші субвенції з місцевого бюджету (субвенція  з сільського  бюджету  місцевим бюджетам  на  відшкодування витрат на поховання учасників бойових дій та осіб з інвалідністю внаслідок війни)</t>
  </si>
  <si>
    <t>Інші субвенції з місцевого бюджету (субвенція  з сільського 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</si>
  <si>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Інші субвенції з місцевого бюджету (субвенція з сільського бюджету місцевим бюджетам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лікарня")</t>
  </si>
  <si>
    <t>Інші субвенції з місцевого бюджету</t>
  </si>
  <si>
    <t>Інші субвенції з місцевого бюджету (субвенція з сільського бюджету місцевим бюджетам на здійснення окремих видатків: утримання КП "Райводпостач")</t>
  </si>
  <si>
    <t>Інші субвенції з місцевого бюджету (субвенція з сільського бюджету місцевим бюджетам на здійснення окремих видатків відповідно до програми "Турбота")</t>
  </si>
  <si>
    <r>
      <t xml:space="preserve">Інші субвенції з місцевого бюджету (субвенція з сільського бюджету місцевим бюджетам  на </t>
    </r>
    <r>
      <rPr>
        <b/>
        <i/>
        <sz val="10"/>
        <color rgb="FFFF0000"/>
        <rFont val="Times New Roman"/>
        <family val="1"/>
        <charset val="204"/>
      </rPr>
      <t>позашкільну освіту</t>
    </r>
    <r>
      <rPr>
        <b/>
        <i/>
        <sz val="10"/>
        <color rgb="FF000000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</si>
</sst>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0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0" fillId="0" borderId="0" xfId="0" applyFont="1"/>
    <xf numFmtId="0" fontId="6" fillId="0" borderId="0" xfId="0" applyFont="1"/>
    <xf numFmtId="0" fontId="5" fillId="0" borderId="0" xfId="0" applyFont="1" applyAlignment="1">
      <alignment horizontal="left" vertical="center" indent="15"/>
    </xf>
    <xf numFmtId="0" fontId="7" fillId="0" borderId="0" xfId="0" applyFont="1"/>
    <xf numFmtId="0" fontId="11" fillId="0" borderId="0" xfId="0" applyFont="1"/>
    <xf numFmtId="0" fontId="12" fillId="0" borderId="0" xfId="0" applyFont="1"/>
    <xf numFmtId="0" fontId="6" fillId="0" borderId="0" xfId="0" applyFont="1" applyBorder="1"/>
    <xf numFmtId="0" fontId="0" fillId="0" borderId="0" xfId="0" applyFont="1" applyBorder="1"/>
    <xf numFmtId="0" fontId="5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3" fillId="0" borderId="0" xfId="0" applyFont="1"/>
    <xf numFmtId="0" fontId="14" fillId="2" borderId="0" xfId="0" applyFont="1" applyFill="1" applyBorder="1" applyAlignment="1">
      <alignment horizontal="center" vertical="top" wrapText="1"/>
    </xf>
    <xf numFmtId="4" fontId="17" fillId="2" borderId="0" xfId="1" applyNumberFormat="1" applyFont="1" applyFill="1" applyBorder="1"/>
    <xf numFmtId="0" fontId="15" fillId="2" borderId="0" xfId="0" applyFont="1" applyFill="1" applyBorder="1" applyAlignment="1">
      <alignment horizontal="center" vertical="center" wrapText="1"/>
    </xf>
    <xf numFmtId="3" fontId="6" fillId="0" borderId="0" xfId="0" applyNumberFormat="1" applyFont="1"/>
    <xf numFmtId="4" fontId="18" fillId="3" borderId="0" xfId="2" applyNumberFormat="1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3" fillId="0" borderId="0" xfId="0" applyNumberFormat="1" applyFont="1"/>
    <xf numFmtId="0" fontId="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8" fillId="0" borderId="3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view="pageBreakPreview" topLeftCell="A31" zoomScale="85" zoomScaleNormal="115" zoomScaleSheetLayoutView="85" workbookViewId="0">
      <selection activeCell="D40" sqref="D40"/>
    </sheetView>
  </sheetViews>
  <sheetFormatPr defaultRowHeight="15" x14ac:dyDescent="0.25"/>
  <cols>
    <col min="1" max="1" width="19.7109375" customWidth="1"/>
    <col min="2" max="2" width="11.85546875" customWidth="1"/>
    <col min="3" max="3" width="46.85546875" customWidth="1"/>
    <col min="4" max="4" width="14.28515625" customWidth="1"/>
    <col min="5" max="5" width="10.42578125" bestFit="1" customWidth="1"/>
    <col min="6" max="6" width="11" bestFit="1" customWidth="1"/>
  </cols>
  <sheetData>
    <row r="1" spans="1:4" s="5" customFormat="1" x14ac:dyDescent="0.25">
      <c r="A1" s="7"/>
      <c r="C1" s="41" t="s">
        <v>14</v>
      </c>
      <c r="D1" s="41"/>
    </row>
    <row r="2" spans="1:4" s="5" customFormat="1" x14ac:dyDescent="0.25">
      <c r="A2" s="7"/>
      <c r="C2" s="41" t="s">
        <v>15</v>
      </c>
      <c r="D2" s="41"/>
    </row>
    <row r="3" spans="1:4" ht="18.75" x14ac:dyDescent="0.25">
      <c r="A3" s="1"/>
    </row>
    <row r="4" spans="1:4" ht="18.75" x14ac:dyDescent="0.25">
      <c r="A4" s="1"/>
    </row>
    <row r="5" spans="1:4" ht="18.75" x14ac:dyDescent="0.25">
      <c r="A5" s="2"/>
    </row>
    <row r="6" spans="1:4" s="6" customFormat="1" ht="15.75" x14ac:dyDescent="0.25">
      <c r="A6" s="51" t="s">
        <v>16</v>
      </c>
      <c r="B6" s="51"/>
      <c r="C6" s="51"/>
      <c r="D6" s="51"/>
    </row>
    <row r="7" spans="1:4" s="6" customFormat="1" ht="15.75" x14ac:dyDescent="0.25">
      <c r="A7" s="52" t="s">
        <v>23</v>
      </c>
      <c r="B7" s="52"/>
      <c r="C7" s="52"/>
      <c r="D7" s="52"/>
    </row>
    <row r="8" spans="1:4" s="8" customFormat="1" ht="12.75" x14ac:dyDescent="0.2">
      <c r="A8" s="53" t="s">
        <v>0</v>
      </c>
      <c r="B8" s="53"/>
      <c r="C8" s="53"/>
      <c r="D8" s="53"/>
    </row>
    <row r="9" spans="1:4" x14ac:dyDescent="0.25">
      <c r="A9" s="3"/>
    </row>
    <row r="10" spans="1:4" s="6" customFormat="1" ht="15.75" x14ac:dyDescent="0.25">
      <c r="A10" s="48" t="s">
        <v>24</v>
      </c>
      <c r="B10" s="48"/>
      <c r="C10" s="48"/>
      <c r="D10" s="48"/>
    </row>
    <row r="11" spans="1:4" s="5" customFormat="1" ht="17.25" customHeight="1" x14ac:dyDescent="0.25">
      <c r="A11" s="55" t="s">
        <v>1</v>
      </c>
      <c r="B11" s="55"/>
      <c r="C11" s="55"/>
      <c r="D11" s="55"/>
    </row>
    <row r="12" spans="1:4" s="8" customFormat="1" ht="81" customHeight="1" x14ac:dyDescent="0.2">
      <c r="A12" s="15" t="s">
        <v>17</v>
      </c>
      <c r="B12" s="56" t="s">
        <v>18</v>
      </c>
      <c r="C12" s="56"/>
      <c r="D12" s="15" t="s">
        <v>2</v>
      </c>
    </row>
    <row r="13" spans="1:4" s="9" customFormat="1" ht="12.75" x14ac:dyDescent="0.2">
      <c r="A13" s="15">
        <v>1</v>
      </c>
      <c r="B13" s="56">
        <v>2</v>
      </c>
      <c r="C13" s="56"/>
      <c r="D13" s="15">
        <v>3</v>
      </c>
    </row>
    <row r="14" spans="1:4" s="6" customFormat="1" ht="21.75" customHeight="1" x14ac:dyDescent="0.25">
      <c r="A14" s="49" t="s">
        <v>3</v>
      </c>
      <c r="B14" s="50"/>
      <c r="C14" s="50"/>
      <c r="D14" s="54"/>
    </row>
    <row r="15" spans="1:4" s="6" customFormat="1" ht="49.5" customHeight="1" x14ac:dyDescent="0.25">
      <c r="A15" s="23">
        <v>41055000</v>
      </c>
      <c r="B15" s="43" t="s">
        <v>34</v>
      </c>
      <c r="C15" s="43"/>
      <c r="D15" s="24"/>
    </row>
    <row r="16" spans="1:4" s="6" customFormat="1" ht="15.75" x14ac:dyDescent="0.25">
      <c r="A16" s="15">
        <v>14100000000</v>
      </c>
      <c r="B16" s="42" t="s">
        <v>28</v>
      </c>
      <c r="C16" s="42"/>
      <c r="D16" s="25">
        <v>115600</v>
      </c>
    </row>
    <row r="17" spans="1:5" s="6" customFormat="1" ht="39.75" customHeight="1" x14ac:dyDescent="0.25">
      <c r="A17" s="26">
        <v>41051200</v>
      </c>
      <c r="B17" s="44" t="s">
        <v>35</v>
      </c>
      <c r="C17" s="45"/>
      <c r="D17" s="25"/>
    </row>
    <row r="18" spans="1:5" s="6" customFormat="1" ht="15.75" x14ac:dyDescent="0.25">
      <c r="A18" s="15">
        <v>14100000000</v>
      </c>
      <c r="B18" s="42" t="s">
        <v>28</v>
      </c>
      <c r="C18" s="42"/>
      <c r="D18" s="25">
        <v>26549</v>
      </c>
    </row>
    <row r="19" spans="1:5" s="6" customFormat="1" ht="15.75" x14ac:dyDescent="0.25">
      <c r="A19" s="26">
        <v>41053900</v>
      </c>
      <c r="B19" s="44" t="s">
        <v>43</v>
      </c>
      <c r="C19" s="45"/>
      <c r="D19" s="25"/>
    </row>
    <row r="20" spans="1:5" s="6" customFormat="1" ht="15.75" x14ac:dyDescent="0.25">
      <c r="A20" s="32">
        <v>14100000000</v>
      </c>
      <c r="B20" s="42" t="s">
        <v>28</v>
      </c>
      <c r="C20" s="42"/>
      <c r="D20" s="25">
        <v>104800</v>
      </c>
    </row>
    <row r="21" spans="1:5" s="6" customFormat="1" ht="15.75" x14ac:dyDescent="0.25">
      <c r="A21" s="15">
        <v>14503000000</v>
      </c>
      <c r="B21" s="42" t="s">
        <v>25</v>
      </c>
      <c r="C21" s="42"/>
      <c r="D21" s="25">
        <v>112945</v>
      </c>
      <c r="E21" s="21">
        <f>SUM(D20:D23)</f>
        <v>1206146</v>
      </c>
    </row>
    <row r="22" spans="1:5" s="6" customFormat="1" ht="15.75" x14ac:dyDescent="0.25">
      <c r="A22" s="15">
        <v>14511000000</v>
      </c>
      <c r="B22" s="42" t="s">
        <v>26</v>
      </c>
      <c r="C22" s="42"/>
      <c r="D22" s="25">
        <v>84217</v>
      </c>
    </row>
    <row r="23" spans="1:5" s="6" customFormat="1" ht="15.75" x14ac:dyDescent="0.25">
      <c r="A23" s="15">
        <v>14520000000</v>
      </c>
      <c r="B23" s="42" t="s">
        <v>27</v>
      </c>
      <c r="C23" s="42"/>
      <c r="D23" s="25">
        <v>904184</v>
      </c>
    </row>
    <row r="24" spans="1:5" s="6" customFormat="1" ht="15.75" x14ac:dyDescent="0.25">
      <c r="A24" s="15"/>
      <c r="B24" s="42"/>
      <c r="C24" s="42"/>
      <c r="D24" s="25"/>
    </row>
    <row r="25" spans="1:5" s="6" customFormat="1" ht="25.5" customHeight="1" x14ac:dyDescent="0.25">
      <c r="A25" s="49" t="s">
        <v>4</v>
      </c>
      <c r="B25" s="50"/>
      <c r="C25" s="50"/>
      <c r="D25" s="27"/>
    </row>
    <row r="26" spans="1:5" s="6" customFormat="1" ht="15.75" x14ac:dyDescent="0.25">
      <c r="A26" s="15"/>
      <c r="B26" s="42"/>
      <c r="C26" s="42"/>
      <c r="D26" s="25"/>
    </row>
    <row r="27" spans="1:5" s="6" customFormat="1" ht="15.75" x14ac:dyDescent="0.25">
      <c r="A27" s="15" t="s">
        <v>5</v>
      </c>
      <c r="B27" s="42" t="s">
        <v>6</v>
      </c>
      <c r="C27" s="42"/>
      <c r="D27" s="25">
        <f>SUM(D16:D26)</f>
        <v>1348295</v>
      </c>
    </row>
    <row r="28" spans="1:5" s="6" customFormat="1" ht="15.75" x14ac:dyDescent="0.25">
      <c r="A28" s="15" t="s">
        <v>5</v>
      </c>
      <c r="B28" s="42" t="s">
        <v>7</v>
      </c>
      <c r="C28" s="42"/>
      <c r="D28" s="25">
        <f>SUM(D16:D24)</f>
        <v>1348295</v>
      </c>
    </row>
    <row r="29" spans="1:5" s="6" customFormat="1" ht="15.75" x14ac:dyDescent="0.25">
      <c r="A29" s="15" t="s">
        <v>5</v>
      </c>
      <c r="B29" s="42" t="s">
        <v>8</v>
      </c>
      <c r="C29" s="42"/>
      <c r="D29" s="25">
        <f>SUM(D26:D26)</f>
        <v>0</v>
      </c>
      <c r="E29" s="10">
        <f>D28+D29-D27</f>
        <v>0</v>
      </c>
    </row>
    <row r="30" spans="1:5" s="6" customFormat="1" ht="19.5" customHeight="1" x14ac:dyDescent="0.25">
      <c r="A30" s="46" t="s">
        <v>9</v>
      </c>
      <c r="B30" s="47"/>
      <c r="C30" s="47"/>
      <c r="D30" s="47"/>
    </row>
    <row r="31" spans="1:5" s="5" customFormat="1" x14ac:dyDescent="0.25">
      <c r="B31" s="12"/>
      <c r="C31" s="12"/>
      <c r="D31" s="13" t="s">
        <v>10</v>
      </c>
    </row>
    <row r="32" spans="1:5" s="8" customFormat="1" ht="89.25" x14ac:dyDescent="0.2">
      <c r="A32" s="15" t="s">
        <v>19</v>
      </c>
      <c r="B32" s="15" t="s">
        <v>11</v>
      </c>
      <c r="C32" s="15" t="s">
        <v>20</v>
      </c>
      <c r="D32" s="15" t="s">
        <v>2</v>
      </c>
    </row>
    <row r="33" spans="1:15" s="9" customFormat="1" ht="12" x14ac:dyDescent="0.2">
      <c r="A33" s="14">
        <v>1</v>
      </c>
      <c r="B33" s="14">
        <v>2</v>
      </c>
      <c r="C33" s="14">
        <v>3</v>
      </c>
      <c r="D33" s="14">
        <v>4</v>
      </c>
    </row>
    <row r="34" spans="1:15" s="6" customFormat="1" ht="21.75" customHeight="1" x14ac:dyDescent="0.25">
      <c r="A34" s="49" t="s">
        <v>12</v>
      </c>
      <c r="B34" s="50"/>
      <c r="C34" s="50"/>
      <c r="D34" s="27"/>
    </row>
    <row r="35" spans="1:15" s="17" customFormat="1" ht="54" x14ac:dyDescent="0.25">
      <c r="A35" s="26">
        <v>3719770</v>
      </c>
      <c r="B35" s="26">
        <v>9770</v>
      </c>
      <c r="C35" s="28" t="s">
        <v>30</v>
      </c>
      <c r="D35" s="29"/>
      <c r="F35" s="36">
        <f>D36+D38+D44+D46+D50+D52+D54+D56+D58+D60+D62</f>
        <v>2738205</v>
      </c>
    </row>
    <row r="36" spans="1:15" s="6" customFormat="1" ht="32.25" customHeight="1" x14ac:dyDescent="0.25">
      <c r="A36" s="15">
        <v>14503000000</v>
      </c>
      <c r="B36" s="8"/>
      <c r="C36" s="30" t="s">
        <v>25</v>
      </c>
      <c r="D36" s="25">
        <v>1073181</v>
      </c>
      <c r="F36" s="21">
        <f>D36</f>
        <v>1073181</v>
      </c>
    </row>
    <row r="37" spans="1:15" s="17" customFormat="1" ht="54" x14ac:dyDescent="0.25">
      <c r="A37" s="26">
        <v>3719770</v>
      </c>
      <c r="B37" s="26">
        <v>9770</v>
      </c>
      <c r="C37" s="28" t="s">
        <v>32</v>
      </c>
      <c r="D37" s="29"/>
    </row>
    <row r="38" spans="1:15" s="6" customFormat="1" ht="34.5" customHeight="1" x14ac:dyDescent="0.25">
      <c r="A38" s="15">
        <v>14511000000</v>
      </c>
      <c r="B38" s="31"/>
      <c r="C38" s="30" t="s">
        <v>26</v>
      </c>
      <c r="D38" s="25">
        <v>588277</v>
      </c>
      <c r="F38" s="21">
        <f>D38+D40</f>
        <v>783062</v>
      </c>
    </row>
    <row r="39" spans="1:15" s="17" customFormat="1" ht="40.5" x14ac:dyDescent="0.25">
      <c r="A39" s="38">
        <v>3719770</v>
      </c>
      <c r="B39" s="38">
        <v>9770</v>
      </c>
      <c r="C39" s="28" t="s">
        <v>46</v>
      </c>
      <c r="D39" s="29"/>
    </row>
    <row r="40" spans="1:15" s="6" customFormat="1" ht="34.5" customHeight="1" x14ac:dyDescent="0.25">
      <c r="A40" s="39">
        <v>14511000000</v>
      </c>
      <c r="B40" s="31"/>
      <c r="C40" s="37" t="s">
        <v>26</v>
      </c>
      <c r="D40" s="25">
        <v>194785</v>
      </c>
      <c r="F40" s="21">
        <f>D40</f>
        <v>194785</v>
      </c>
    </row>
    <row r="41" spans="1:15" s="17" customFormat="1" ht="56.25" customHeight="1" x14ac:dyDescent="0.25">
      <c r="A41" s="26">
        <v>3719430</v>
      </c>
      <c r="B41" s="26">
        <v>9430</v>
      </c>
      <c r="C41" s="28" t="s">
        <v>34</v>
      </c>
      <c r="D41" s="29"/>
    </row>
    <row r="42" spans="1:15" s="6" customFormat="1" ht="29.25" customHeight="1" x14ac:dyDescent="0.25">
      <c r="A42" s="15">
        <v>14529000000</v>
      </c>
      <c r="B42" s="30"/>
      <c r="C42" s="30" t="s">
        <v>29</v>
      </c>
      <c r="D42" s="25">
        <v>115600</v>
      </c>
      <c r="F42" s="21">
        <f>D42+D44+D46</f>
        <v>477432</v>
      </c>
      <c r="H42" s="21">
        <f>F42-D42</f>
        <v>361832</v>
      </c>
    </row>
    <row r="43" spans="1:15" s="17" customFormat="1" ht="84" customHeight="1" x14ac:dyDescent="0.4">
      <c r="A43" s="26">
        <v>3719770</v>
      </c>
      <c r="B43" s="26">
        <v>9770</v>
      </c>
      <c r="C43" s="28" t="s">
        <v>42</v>
      </c>
      <c r="D43" s="29"/>
      <c r="K43" s="18"/>
      <c r="L43" s="20"/>
      <c r="M43" s="20"/>
      <c r="N43" s="20"/>
      <c r="O43" s="19"/>
    </row>
    <row r="44" spans="1:15" s="6" customFormat="1" ht="33" customHeight="1" x14ac:dyDescent="0.4">
      <c r="A44" s="15">
        <v>14529000000</v>
      </c>
      <c r="B44" s="30"/>
      <c r="C44" s="30" t="s">
        <v>29</v>
      </c>
      <c r="D44" s="25">
        <v>232582</v>
      </c>
      <c r="F44" s="21"/>
      <c r="K44" s="18"/>
      <c r="L44" s="40"/>
      <c r="M44" s="40"/>
      <c r="N44" s="40"/>
      <c r="O44" s="19"/>
    </row>
    <row r="45" spans="1:15" s="17" customFormat="1" ht="81" x14ac:dyDescent="0.4">
      <c r="A45" s="26">
        <v>3719770</v>
      </c>
      <c r="B45" s="26">
        <v>9770</v>
      </c>
      <c r="C45" s="28" t="s">
        <v>33</v>
      </c>
      <c r="D45" s="29"/>
      <c r="K45" s="18"/>
      <c r="L45" s="20"/>
      <c r="M45" s="20"/>
      <c r="N45" s="20"/>
      <c r="O45" s="19"/>
    </row>
    <row r="46" spans="1:15" s="6" customFormat="1" ht="30.75" customHeight="1" x14ac:dyDescent="0.4">
      <c r="A46" s="15">
        <v>14529000000</v>
      </c>
      <c r="B46" s="30"/>
      <c r="C46" s="30" t="s">
        <v>29</v>
      </c>
      <c r="D46" s="25">
        <v>129250</v>
      </c>
      <c r="K46" s="18"/>
      <c r="L46" s="40"/>
      <c r="M46" s="40"/>
      <c r="N46" s="40"/>
      <c r="O46" s="19"/>
    </row>
    <row r="47" spans="1:15" s="17" customFormat="1" ht="54" x14ac:dyDescent="0.25">
      <c r="A47" s="34">
        <v>3719770</v>
      </c>
      <c r="B47" s="34">
        <v>9770</v>
      </c>
      <c r="C47" s="28" t="s">
        <v>44</v>
      </c>
      <c r="D47" s="29"/>
    </row>
    <row r="48" spans="1:15" s="6" customFormat="1" ht="29.25" customHeight="1" x14ac:dyDescent="0.25">
      <c r="A48" s="35">
        <v>14307200000</v>
      </c>
      <c r="B48" s="31"/>
      <c r="C48" s="33" t="s">
        <v>31</v>
      </c>
      <c r="D48" s="25">
        <v>394000</v>
      </c>
      <c r="F48" s="21">
        <f>D48+D50+D52+D54+D56+D58+D60+D62</f>
        <v>1108915</v>
      </c>
    </row>
    <row r="49" spans="1:15" s="17" customFormat="1" ht="54" x14ac:dyDescent="0.25">
      <c r="A49" s="26">
        <v>3719770</v>
      </c>
      <c r="B49" s="26">
        <v>9770</v>
      </c>
      <c r="C49" s="28" t="s">
        <v>45</v>
      </c>
      <c r="D49" s="29"/>
    </row>
    <row r="50" spans="1:15" s="6" customFormat="1" ht="29.25" customHeight="1" x14ac:dyDescent="0.25">
      <c r="A50" s="15">
        <v>14307200000</v>
      </c>
      <c r="B50" s="31"/>
      <c r="C50" s="30" t="s">
        <v>31</v>
      </c>
      <c r="D50" s="25">
        <v>610115</v>
      </c>
      <c r="F50" s="21"/>
    </row>
    <row r="51" spans="1:15" s="6" customFormat="1" ht="61.5" customHeight="1" x14ac:dyDescent="0.4">
      <c r="A51" s="26">
        <v>3719770</v>
      </c>
      <c r="B51" s="26">
        <v>9770</v>
      </c>
      <c r="C51" s="28" t="s">
        <v>36</v>
      </c>
      <c r="D51" s="25"/>
      <c r="K51" s="18"/>
      <c r="L51" s="20"/>
      <c r="M51" s="20"/>
      <c r="N51" s="20"/>
      <c r="O51" s="19"/>
    </row>
    <row r="52" spans="1:15" s="6" customFormat="1" ht="29.25" customHeight="1" x14ac:dyDescent="0.25">
      <c r="A52" s="15">
        <v>14307200000</v>
      </c>
      <c r="B52" s="31"/>
      <c r="C52" s="30" t="s">
        <v>31</v>
      </c>
      <c r="D52" s="25">
        <v>60000</v>
      </c>
      <c r="G52" s="22"/>
      <c r="K52" s="11"/>
      <c r="L52" s="11"/>
      <c r="M52" s="11"/>
      <c r="N52" s="11"/>
      <c r="O52" s="11"/>
    </row>
    <row r="53" spans="1:15" s="6" customFormat="1" ht="80.25" customHeight="1" x14ac:dyDescent="0.4">
      <c r="A53" s="26">
        <v>3719770</v>
      </c>
      <c r="B53" s="26">
        <v>9770</v>
      </c>
      <c r="C53" s="28" t="s">
        <v>37</v>
      </c>
      <c r="D53" s="25"/>
      <c r="K53" s="18"/>
      <c r="L53" s="20"/>
      <c r="M53" s="20"/>
      <c r="N53" s="20"/>
      <c r="O53" s="19"/>
    </row>
    <row r="54" spans="1:15" s="6" customFormat="1" ht="29.25" customHeight="1" x14ac:dyDescent="0.25">
      <c r="A54" s="15">
        <v>14307200000</v>
      </c>
      <c r="B54" s="31"/>
      <c r="C54" s="30" t="s">
        <v>31</v>
      </c>
      <c r="D54" s="25">
        <v>20300</v>
      </c>
      <c r="K54" s="11"/>
      <c r="L54" s="11"/>
      <c r="M54" s="11"/>
      <c r="N54" s="11"/>
      <c r="O54" s="11"/>
    </row>
    <row r="55" spans="1:15" s="6" customFormat="1" ht="108" customHeight="1" x14ac:dyDescent="0.4">
      <c r="A55" s="26">
        <v>3719770</v>
      </c>
      <c r="B55" s="26">
        <v>9770</v>
      </c>
      <c r="C55" s="28" t="s">
        <v>38</v>
      </c>
      <c r="D55" s="25"/>
      <c r="K55" s="18"/>
      <c r="L55" s="20"/>
      <c r="M55" s="20"/>
      <c r="N55" s="20"/>
      <c r="O55" s="19"/>
    </row>
    <row r="56" spans="1:15" s="6" customFormat="1" ht="29.25" customHeight="1" x14ac:dyDescent="0.25">
      <c r="A56" s="15">
        <v>14307200000</v>
      </c>
      <c r="B56" s="31"/>
      <c r="C56" s="30" t="s">
        <v>31</v>
      </c>
      <c r="D56" s="25">
        <v>10000</v>
      </c>
      <c r="K56" s="11"/>
      <c r="L56" s="11"/>
      <c r="M56" s="11"/>
      <c r="N56" s="11"/>
      <c r="O56" s="11"/>
    </row>
    <row r="57" spans="1:15" s="6" customFormat="1" ht="77.25" customHeight="1" x14ac:dyDescent="0.4">
      <c r="A57" s="26">
        <v>3719770</v>
      </c>
      <c r="B57" s="26">
        <v>9770</v>
      </c>
      <c r="C57" s="28" t="s">
        <v>39</v>
      </c>
      <c r="D57" s="25"/>
      <c r="K57" s="18"/>
      <c r="L57" s="20"/>
      <c r="M57" s="20"/>
      <c r="N57" s="20"/>
      <c r="O57" s="19"/>
    </row>
    <row r="58" spans="1:15" s="6" customFormat="1" ht="29.25" customHeight="1" x14ac:dyDescent="0.4">
      <c r="A58" s="15">
        <v>14307200000</v>
      </c>
      <c r="B58" s="31"/>
      <c r="C58" s="30" t="s">
        <v>31</v>
      </c>
      <c r="D58" s="25">
        <v>3700</v>
      </c>
      <c r="H58" s="18"/>
      <c r="I58" s="40"/>
      <c r="J58" s="40"/>
      <c r="K58" s="40"/>
      <c r="L58" s="19"/>
      <c r="M58" s="11"/>
      <c r="N58" s="11"/>
      <c r="O58" s="11"/>
    </row>
    <row r="59" spans="1:15" s="6" customFormat="1" ht="68.25" customHeight="1" x14ac:dyDescent="0.4">
      <c r="A59" s="26">
        <v>3719770</v>
      </c>
      <c r="B59" s="26">
        <v>9770</v>
      </c>
      <c r="C59" s="28" t="s">
        <v>40</v>
      </c>
      <c r="D59" s="25"/>
      <c r="H59" s="18"/>
      <c r="I59" s="40"/>
      <c r="J59" s="40"/>
      <c r="K59" s="40"/>
      <c r="L59" s="19"/>
      <c r="M59" s="20"/>
      <c r="N59" s="20"/>
      <c r="O59" s="19"/>
    </row>
    <row r="60" spans="1:15" s="6" customFormat="1" ht="29.25" customHeight="1" x14ac:dyDescent="0.4">
      <c r="A60" s="15">
        <v>14307200000</v>
      </c>
      <c r="B60" s="31"/>
      <c r="C60" s="30" t="s">
        <v>31</v>
      </c>
      <c r="D60" s="25">
        <v>7100</v>
      </c>
      <c r="H60" s="18"/>
      <c r="I60" s="40"/>
      <c r="J60" s="40"/>
      <c r="K60" s="40"/>
      <c r="L60" s="19"/>
      <c r="M60" s="11"/>
      <c r="N60" s="11"/>
      <c r="O60" s="11"/>
    </row>
    <row r="61" spans="1:15" s="6" customFormat="1" ht="100.5" customHeight="1" x14ac:dyDescent="0.4">
      <c r="A61" s="26">
        <v>3719770</v>
      </c>
      <c r="B61" s="26">
        <v>9770</v>
      </c>
      <c r="C61" s="28" t="s">
        <v>41</v>
      </c>
      <c r="D61" s="25"/>
      <c r="H61" s="18"/>
      <c r="I61" s="40"/>
      <c r="J61" s="40"/>
      <c r="K61" s="40"/>
      <c r="L61" s="19"/>
      <c r="M61" s="20"/>
      <c r="N61" s="20"/>
      <c r="O61" s="19"/>
    </row>
    <row r="62" spans="1:15" s="6" customFormat="1" ht="29.25" customHeight="1" x14ac:dyDescent="0.25">
      <c r="A62" s="15">
        <v>14307200000</v>
      </c>
      <c r="B62" s="31"/>
      <c r="C62" s="30" t="s">
        <v>31</v>
      </c>
      <c r="D62" s="25">
        <v>3700</v>
      </c>
      <c r="K62" s="11"/>
      <c r="L62" s="11"/>
      <c r="M62" s="11"/>
      <c r="N62" s="11"/>
      <c r="O62" s="11"/>
    </row>
    <row r="63" spans="1:15" s="6" customFormat="1" ht="23.25" customHeight="1" x14ac:dyDescent="0.25">
      <c r="A63" s="49" t="s">
        <v>13</v>
      </c>
      <c r="B63" s="50"/>
      <c r="C63" s="54"/>
      <c r="D63" s="25"/>
    </row>
    <row r="64" spans="1:15" s="6" customFormat="1" ht="15.75" x14ac:dyDescent="0.25">
      <c r="A64" s="15"/>
      <c r="B64" s="15"/>
      <c r="C64" s="30"/>
      <c r="D64" s="25"/>
    </row>
    <row r="65" spans="1:5" s="6" customFormat="1" ht="15.75" x14ac:dyDescent="0.25">
      <c r="A65" s="15" t="s">
        <v>5</v>
      </c>
      <c r="B65" s="15" t="s">
        <v>5</v>
      </c>
      <c r="C65" s="30" t="s">
        <v>6</v>
      </c>
      <c r="D65" s="25">
        <f>SUM(D35:D64)</f>
        <v>3442590</v>
      </c>
    </row>
    <row r="66" spans="1:5" s="6" customFormat="1" ht="15.75" x14ac:dyDescent="0.25">
      <c r="A66" s="15" t="s">
        <v>5</v>
      </c>
      <c r="B66" s="15" t="s">
        <v>5</v>
      </c>
      <c r="C66" s="30" t="s">
        <v>7</v>
      </c>
      <c r="D66" s="25">
        <f>SUM(D35:D62)</f>
        <v>3442590</v>
      </c>
    </row>
    <row r="67" spans="1:5" s="6" customFormat="1" ht="15.75" x14ac:dyDescent="0.25">
      <c r="A67" s="15" t="s">
        <v>5</v>
      </c>
      <c r="B67" s="15" t="s">
        <v>5</v>
      </c>
      <c r="C67" s="30" t="s">
        <v>8</v>
      </c>
      <c r="D67" s="25">
        <f>SUM(D64:D64)</f>
        <v>0</v>
      </c>
      <c r="E67" s="10">
        <f>D66+D67-D65</f>
        <v>0</v>
      </c>
    </row>
    <row r="68" spans="1:5" s="6" customFormat="1" ht="15.75" x14ac:dyDescent="0.25"/>
    <row r="69" spans="1:5" s="6" customFormat="1" ht="15.75" x14ac:dyDescent="0.25">
      <c r="A69" s="16" t="s">
        <v>21</v>
      </c>
      <c r="B69" s="4"/>
      <c r="C69" s="16" t="s">
        <v>22</v>
      </c>
    </row>
  </sheetData>
  <mergeCells count="34">
    <mergeCell ref="A7:D7"/>
    <mergeCell ref="A8:D8"/>
    <mergeCell ref="A25:C25"/>
    <mergeCell ref="A63:C63"/>
    <mergeCell ref="A11:D11"/>
    <mergeCell ref="B16:C16"/>
    <mergeCell ref="B22:C22"/>
    <mergeCell ref="A14:D14"/>
    <mergeCell ref="B12:C12"/>
    <mergeCell ref="B13:C13"/>
    <mergeCell ref="B26:C26"/>
    <mergeCell ref="B27:C27"/>
    <mergeCell ref="B20:C20"/>
    <mergeCell ref="I61:K61"/>
    <mergeCell ref="C1:D1"/>
    <mergeCell ref="C2:D2"/>
    <mergeCell ref="B23:C23"/>
    <mergeCell ref="B24:C24"/>
    <mergeCell ref="B21:C21"/>
    <mergeCell ref="B15:C15"/>
    <mergeCell ref="B17:C17"/>
    <mergeCell ref="B18:C18"/>
    <mergeCell ref="B19:C19"/>
    <mergeCell ref="B28:C28"/>
    <mergeCell ref="B29:C29"/>
    <mergeCell ref="A30:D30"/>
    <mergeCell ref="A10:D10"/>
    <mergeCell ref="A34:C34"/>
    <mergeCell ref="A6:D6"/>
    <mergeCell ref="L44:N44"/>
    <mergeCell ref="L46:N46"/>
    <mergeCell ref="I58:K58"/>
    <mergeCell ref="I59:K59"/>
    <mergeCell ref="I60:K60"/>
  </mergeCells>
  <pageMargins left="0.31496062992125984" right="0.31496062992125984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2020-12-18T07:46:37Z</dcterms:modified>
</cp:coreProperties>
</file>