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0" yWindow="1320" windowWidth="12060" windowHeight="9270"/>
  </bookViews>
  <sheets>
    <sheet name="розрахунок  (4)" sheetId="18" r:id="rId1"/>
  </sheets>
  <definedNames>
    <definedName name="_xlnm.Print_Area" localSheetId="0">'розрахунок  (4)'!$A$1:$I$78</definedName>
  </definedNames>
  <calcPr calcId="144525"/>
  <fileRecoveryPr autoRecover="0"/>
</workbook>
</file>

<file path=xl/calcChain.xml><?xml version="1.0" encoding="utf-8"?>
<calcChain xmlns="http://schemas.openxmlformats.org/spreadsheetml/2006/main">
  <c r="E65" i="18" l="1"/>
  <c r="F76" i="18"/>
  <c r="D76" i="18"/>
  <c r="H75" i="18"/>
  <c r="G75" i="18"/>
  <c r="E75" i="18"/>
  <c r="D75" i="18" s="1"/>
  <c r="F74" i="18"/>
  <c r="D74" i="18"/>
  <c r="I74" i="18" s="1"/>
  <c r="F73" i="18"/>
  <c r="D73" i="18"/>
  <c r="I73" i="18" s="1"/>
  <c r="F72" i="18"/>
  <c r="D72" i="18"/>
  <c r="I72" i="18" s="1"/>
  <c r="H71" i="18"/>
  <c r="G71" i="18"/>
  <c r="F71" i="18" s="1"/>
  <c r="E71" i="18"/>
  <c r="D71" i="18"/>
  <c r="I71" i="18" s="1"/>
  <c r="F70" i="18"/>
  <c r="D70" i="18"/>
  <c r="I70" i="18" s="1"/>
  <c r="H69" i="18"/>
  <c r="G69" i="18"/>
  <c r="F69" i="18" s="1"/>
  <c r="E69" i="18"/>
  <c r="F68" i="18"/>
  <c r="D68" i="18"/>
  <c r="F67" i="18"/>
  <c r="D67" i="18"/>
  <c r="F66" i="18"/>
  <c r="D66" i="18"/>
  <c r="F65" i="18"/>
  <c r="D65" i="18"/>
  <c r="H64" i="18"/>
  <c r="G64" i="18"/>
  <c r="F63" i="18"/>
  <c r="D63" i="18"/>
  <c r="I63" i="18" s="1"/>
  <c r="F62" i="18"/>
  <c r="D62" i="18"/>
  <c r="I62" i="18" s="1"/>
  <c r="F61" i="18"/>
  <c r="D61" i="18"/>
  <c r="I61" i="18" s="1"/>
  <c r="F60" i="18"/>
  <c r="E60" i="18"/>
  <c r="D60" i="18" s="1"/>
  <c r="I60" i="18" s="1"/>
  <c r="H59" i="18"/>
  <c r="G59" i="18"/>
  <c r="G58" i="18" s="1"/>
  <c r="F59" i="18"/>
  <c r="E59" i="18"/>
  <c r="D59" i="18" s="1"/>
  <c r="H58" i="18"/>
  <c r="F57" i="18"/>
  <c r="D57" i="18"/>
  <c r="F56" i="18"/>
  <c r="D56" i="18"/>
  <c r="H55" i="18"/>
  <c r="G55" i="18"/>
  <c r="F55" i="18"/>
  <c r="E55" i="18"/>
  <c r="D55" i="18" s="1"/>
  <c r="I55" i="18" s="1"/>
  <c r="F51" i="18"/>
  <c r="F46" i="18"/>
  <c r="F45" i="18"/>
  <c r="D45" i="18"/>
  <c r="H44" i="18"/>
  <c r="G44" i="18"/>
  <c r="E44" i="18"/>
  <c r="D44" i="18" s="1"/>
  <c r="D43" i="18"/>
  <c r="I43" i="18" s="1"/>
  <c r="H42" i="18"/>
  <c r="G42" i="18"/>
  <c r="E42" i="18"/>
  <c r="D42" i="18" s="1"/>
  <c r="F41" i="18"/>
  <c r="D41" i="18"/>
  <c r="H40" i="18"/>
  <c r="G40" i="18"/>
  <c r="E40" i="18"/>
  <c r="D40" i="18" s="1"/>
  <c r="F39" i="18"/>
  <c r="D39" i="18"/>
  <c r="H38" i="18"/>
  <c r="G38" i="18"/>
  <c r="E38" i="18"/>
  <c r="D38" i="18" s="1"/>
  <c r="F37" i="18"/>
  <c r="D37" i="18"/>
  <c r="F36" i="18"/>
  <c r="D36" i="18"/>
  <c r="F35" i="18"/>
  <c r="D35" i="18"/>
  <c r="H34" i="18"/>
  <c r="G34" i="18"/>
  <c r="F34" i="18"/>
  <c r="E34" i="18"/>
  <c r="D34" i="18" s="1"/>
  <c r="F33" i="18"/>
  <c r="D33" i="18"/>
  <c r="F32" i="18"/>
  <c r="D32" i="18"/>
  <c r="H31" i="18"/>
  <c r="G31" i="18"/>
  <c r="E31" i="18"/>
  <c r="D31" i="18" s="1"/>
  <c r="F30" i="18"/>
  <c r="D30" i="18"/>
  <c r="H29" i="18"/>
  <c r="G29" i="18"/>
  <c r="F29" i="18"/>
  <c r="E29" i="18"/>
  <c r="D29" i="18" s="1"/>
  <c r="I29" i="18" s="1"/>
  <c r="F28" i="18"/>
  <c r="D28" i="18"/>
  <c r="F27" i="18"/>
  <c r="D27" i="18"/>
  <c r="F26" i="18"/>
  <c r="D26" i="18"/>
  <c r="F25" i="18"/>
  <c r="D25" i="18"/>
  <c r="I25" i="18" s="1"/>
  <c r="H24" i="18"/>
  <c r="G24" i="18"/>
  <c r="F24" i="18"/>
  <c r="E24" i="18"/>
  <c r="D24" i="18" s="1"/>
  <c r="I24" i="18" s="1"/>
  <c r="F23" i="18"/>
  <c r="D23" i="18"/>
  <c r="F22" i="18"/>
  <c r="D22" i="18"/>
  <c r="F21" i="18"/>
  <c r="F20" i="18" s="1"/>
  <c r="D21" i="18"/>
  <c r="I21" i="18" s="1"/>
  <c r="H20" i="18"/>
  <c r="G20" i="18"/>
  <c r="E20" i="18"/>
  <c r="D20" i="18" s="1"/>
  <c r="F19" i="18"/>
  <c r="D19" i="18"/>
  <c r="F18" i="18"/>
  <c r="D18" i="18"/>
  <c r="F17" i="18"/>
  <c r="D17" i="18"/>
  <c r="F16" i="18"/>
  <c r="D16" i="18"/>
  <c r="F15" i="18"/>
  <c r="D15" i="18"/>
  <c r="F14" i="18"/>
  <c r="D14" i="18"/>
  <c r="F13" i="18"/>
  <c r="D13" i="18"/>
  <c r="H12" i="18"/>
  <c r="H11" i="18" s="1"/>
  <c r="H77" i="18" s="1"/>
  <c r="G12" i="18"/>
  <c r="E12" i="18"/>
  <c r="E11" i="18" s="1"/>
  <c r="E64" i="18" l="1"/>
  <c r="F75" i="18"/>
  <c r="I26" i="18"/>
  <c r="I27" i="18"/>
  <c r="I28" i="18"/>
  <c r="F31" i="18"/>
  <c r="I32" i="18"/>
  <c r="I33" i="18"/>
  <c r="I34" i="18"/>
  <c r="I35" i="18"/>
  <c r="I36" i="18"/>
  <c r="F64" i="18"/>
  <c r="I76" i="18"/>
  <c r="I37" i="18"/>
  <c r="F12" i="18"/>
  <c r="I13" i="18"/>
  <c r="I14" i="18"/>
  <c r="I15" i="18"/>
  <c r="I16" i="18"/>
  <c r="I17" i="18"/>
  <c r="I18" i="18"/>
  <c r="I19" i="18"/>
  <c r="I30" i="18"/>
  <c r="F38" i="18"/>
  <c r="I38" i="18" s="1"/>
  <c r="I39" i="18"/>
  <c r="F42" i="18"/>
  <c r="I42" i="18" s="1"/>
  <c r="F44" i="18"/>
  <c r="I44" i="18" s="1"/>
  <c r="I45" i="18"/>
  <c r="I59" i="18"/>
  <c r="G11" i="18"/>
  <c r="G77" i="18" s="1"/>
  <c r="D12" i="18"/>
  <c r="I12" i="18" s="1"/>
  <c r="I22" i="18"/>
  <c r="I23" i="18"/>
  <c r="I65" i="18"/>
  <c r="I66" i="18"/>
  <c r="I67" i="18"/>
  <c r="I68" i="18"/>
  <c r="D69" i="18"/>
  <c r="I69" i="18" s="1"/>
  <c r="F40" i="18"/>
  <c r="I41" i="18"/>
  <c r="I56" i="18"/>
  <c r="I57" i="18"/>
  <c r="F58" i="18"/>
  <c r="I75" i="18"/>
  <c r="I20" i="18"/>
  <c r="D11" i="18"/>
  <c r="I31" i="18"/>
  <c r="I40" i="18"/>
  <c r="D64" i="18" l="1"/>
  <c r="E58" i="18"/>
  <c r="E77" i="18" s="1"/>
  <c r="I64" i="18"/>
  <c r="I58" i="18"/>
  <c r="I11" i="18"/>
  <c r="F11" i="18"/>
  <c r="F77" i="18" s="1"/>
  <c r="D58" i="18"/>
  <c r="D77" i="18" s="1"/>
  <c r="I77" i="18" l="1"/>
</calcChain>
</file>

<file path=xl/sharedStrings.xml><?xml version="1.0" encoding="utf-8"?>
<sst xmlns="http://schemas.openxmlformats.org/spreadsheetml/2006/main" count="112" uniqueCount="77">
  <si>
    <t>Назва головного розпорядника коштів, найменування КЕКВ</t>
  </si>
  <si>
    <t>Всього</t>
  </si>
  <si>
    <t>РАЗОМ:</t>
  </si>
  <si>
    <t>(грн.)</t>
  </si>
  <si>
    <t>Джерела</t>
  </si>
  <si>
    <t>Загальний  фонд</t>
  </si>
  <si>
    <t>Спеціальний фонд</t>
  </si>
  <si>
    <t>Разом</t>
  </si>
  <si>
    <t>Код тимчасової класифікпції видатків та кредитування місцевих бюджетів</t>
  </si>
  <si>
    <t>до рішення  Прибужанівської сільської ради</t>
  </si>
  <si>
    <t xml:space="preserve">Кошти, що передаються із загального фонду бюджету до бюджету розвитку (спеціального фонду) </t>
  </si>
  <si>
    <t>Предмети, матеріали, обладнання та інвентар</t>
  </si>
  <si>
    <t>Придбання обладнання і предметів довгострокового користування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</si>
  <si>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</si>
  <si>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</si>
  <si>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Поточні трансферти органам державного управління інших рівнів</t>
  </si>
  <si>
    <t>Капітальні трансферти органам державного управління інших рівнів</t>
  </si>
  <si>
    <t>0110000</t>
  </si>
  <si>
    <t>Прибужанівська сільська рада</t>
  </si>
  <si>
    <t>Оплата послуг (крім комунальних)</t>
  </si>
  <si>
    <t>Додаток 2</t>
  </si>
  <si>
    <t xml:space="preserve"> Відділ освіти, молоді та спорту Прибужанівської сільської ради</t>
  </si>
  <si>
    <t>3220</t>
  </si>
  <si>
    <t>2210</t>
  </si>
  <si>
    <t>2240</t>
  </si>
  <si>
    <t>0110150</t>
  </si>
  <si>
    <t>0116030</t>
  </si>
  <si>
    <t>Організація благоустрою населених пунктів</t>
  </si>
  <si>
    <t>0119770</t>
  </si>
  <si>
    <t>Інші субвенції з місцевого бюджету</t>
  </si>
  <si>
    <t>0116013</t>
  </si>
  <si>
    <t>0611000</t>
  </si>
  <si>
    <t>0611010</t>
  </si>
  <si>
    <t>Надання дошкільної освіти</t>
  </si>
  <si>
    <t>0611020</t>
  </si>
  <si>
    <t>0119800</t>
  </si>
  <si>
    <t>Субвенція з місцевого бюджету державному бюджету на виконання програм соціально - економічного розвитку регіонів</t>
  </si>
  <si>
    <t xml:space="preserve">0114030 </t>
  </si>
  <si>
    <t>Забезпечення діяльності бібліотек</t>
  </si>
  <si>
    <t xml:space="preserve"> Забезпечення діяльності палаців i будинків культури, клубів, центрів дозвілля та iнших клубних закладів</t>
  </si>
  <si>
    <t>0114060</t>
  </si>
  <si>
    <t>Нарахування на оплату праці</t>
  </si>
  <si>
    <t>0116011</t>
  </si>
  <si>
    <t>Експлуатація та технічне обслуговування житлового фонду</t>
  </si>
  <si>
    <t>Окремі заходи по реалізації державних (регіональних) програм, не віднесені до заходів розвитку</t>
  </si>
  <si>
    <t>Видатки на відрядження</t>
  </si>
  <si>
    <t>місту</t>
  </si>
  <si>
    <t>району</t>
  </si>
  <si>
    <t>Оплата водопостачання та водовідведення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</si>
  <si>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</si>
  <si>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</si>
  <si>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</si>
  <si>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</si>
  <si>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</si>
  <si>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</si>
  <si>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Заробітна плата</t>
  </si>
  <si>
    <t>Обсяги додаткових  асигнувань та перерозподіл їх по сільському бюджету Прибужанівської сільської ради Вознесенського району на 2018 рік.</t>
  </si>
  <si>
    <t>Секретар                        __________________                            З. А. Алексєєва</t>
  </si>
  <si>
    <t>0117350</t>
  </si>
  <si>
    <t>Розроблення схем планування та забудови територій (містобудівної документації</t>
  </si>
  <si>
    <t>Дослідження і розробки, окремі заходи розвитку по реалізації державних (регіональних) програм</t>
  </si>
  <si>
    <t>область</t>
  </si>
  <si>
    <t>від 10.10.2018р.№2</t>
  </si>
  <si>
    <t>Зменшення обсягу видатків по головному розпоряднику бюджетних кошів, та в межах їх бюджетних призначень</t>
  </si>
  <si>
    <t>2800</t>
  </si>
  <si>
    <t>Інші поточні видатки</t>
  </si>
  <si>
    <t>Забезпечення діяльності водопровідно - каналізаційного господарства</t>
  </si>
  <si>
    <t xml:space="preserve">0116083
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</si>
  <si>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</si>
  <si>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 xml:space="preserve">3121 
</t>
  </si>
  <si>
    <t xml:space="preserve">Капітальне будівництво (придбання) житла </t>
  </si>
  <si>
    <t>КУ Вознесенська ЦРЛ" на придбання будматеріалів для проведення ремонтних робіт другого крила акушерсько - гінекологічного відділення. ( 45 породілль * 4 960,45грн.= 223220)</t>
  </si>
  <si>
    <t xml:space="preserve">Комунальне некомерційне підприємство "Вознесенський районний центр первинної медико - санітарної допомоги" Вознесенської районної ради </t>
  </si>
  <si>
    <t>Оплата електроенергії</t>
  </si>
  <si>
    <t>Оплата природного газу</t>
  </si>
  <si>
    <t>Оплата інших енергоносіїв</t>
  </si>
  <si>
    <t>за рахунок Субвенції з місцевого бюджету на проектні, будівельно-  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</si>
</sst>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0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9.5"/>
      <name val="Arial"/>
      <family val="2"/>
      <charset val="204"/>
    </font>
    <font>
      <b/>
      <sz val="9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9" tint="-0.49998474074526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9.5"/>
      <name val="Times New Roman"/>
      <family val="1"/>
      <charset val="204"/>
    </font>
    <font>
      <b/>
      <sz val="9.5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charset val="204"/>
    </font>
    <font>
      <sz val="8"/>
      <name val="Arial"/>
      <family val="2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6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18" fillId="0" borderId="0"/>
    <xf numFmtId="0" fontId="18" fillId="0" borderId="0"/>
    <xf numFmtId="0" fontId="15" fillId="0" borderId="0"/>
    <xf numFmtId="0" fontId="19" fillId="0" borderId="0"/>
    <xf numFmtId="0" fontId="4" fillId="0" borderId="0"/>
    <xf numFmtId="0" fontId="3" fillId="0" borderId="0"/>
    <xf numFmtId="0" fontId="21" fillId="0" borderId="0"/>
    <xf numFmtId="0" fontId="2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63">
    <xf numFmtId="0" fontId="0" fillId="0" borderId="0" xfId="0"/>
    <xf numFmtId="0" fontId="15" fillId="0" borderId="0" xfId="0" applyFont="1"/>
    <xf numFmtId="2" fontId="15" fillId="0" borderId="0" xfId="0" applyNumberFormat="1" applyFont="1"/>
    <xf numFmtId="4" fontId="14" fillId="0" borderId="0" xfId="0" applyNumberFormat="1" applyFont="1" applyAlignment="1"/>
    <xf numFmtId="4" fontId="15" fillId="0" borderId="0" xfId="0" applyNumberFormat="1" applyFont="1" applyAlignment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3" fontId="20" fillId="0" borderId="0" xfId="0" applyNumberFormat="1" applyFont="1"/>
    <xf numFmtId="2" fontId="25" fillId="0" borderId="0" xfId="0" applyNumberFormat="1" applyFont="1" applyFill="1" applyAlignment="1"/>
    <xf numFmtId="0" fontId="25" fillId="0" borderId="0" xfId="0" applyFont="1" applyFill="1" applyAlignment="1"/>
    <xf numFmtId="0" fontId="24" fillId="0" borderId="2" xfId="2" applyFont="1" applyFill="1" applyBorder="1" applyAlignment="1">
      <alignment horizontal="left" vertical="center"/>
    </xf>
    <xf numFmtId="0" fontId="24" fillId="0" borderId="2" xfId="2" applyFont="1" applyFill="1" applyBorder="1" applyAlignment="1">
      <alignment horizontal="left" vertical="center" wrapText="1"/>
    </xf>
    <xf numFmtId="4" fontId="17" fillId="0" borderId="6" xfId="0" applyNumberFormat="1" applyFont="1" applyBorder="1" applyAlignment="1"/>
    <xf numFmtId="0" fontId="10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 vertical="center"/>
    </xf>
    <xf numFmtId="4" fontId="9" fillId="0" borderId="5" xfId="0" applyNumberFormat="1" applyFont="1" applyBorder="1" applyAlignment="1"/>
    <xf numFmtId="4" fontId="14" fillId="0" borderId="5" xfId="0" applyNumberFormat="1" applyFont="1" applyBorder="1" applyAlignment="1"/>
    <xf numFmtId="49" fontId="23" fillId="4" borderId="3" xfId="0" applyNumberFormat="1" applyFont="1" applyFill="1" applyBorder="1" applyAlignment="1">
      <alignment horizontal="left" vertical="center" wrapText="1"/>
    </xf>
    <xf numFmtId="0" fontId="26" fillId="0" borderId="0" xfId="0" applyFont="1"/>
    <xf numFmtId="0" fontId="27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center"/>
    </xf>
    <xf numFmtId="4" fontId="28" fillId="0" borderId="0" xfId="0" applyNumberFormat="1" applyFont="1" applyBorder="1" applyAlignment="1"/>
    <xf numFmtId="4" fontId="9" fillId="0" borderId="0" xfId="0" applyNumberFormat="1" applyFont="1" applyBorder="1" applyAlignment="1"/>
    <xf numFmtId="4" fontId="14" fillId="0" borderId="0" xfId="0" applyNumberFormat="1" applyFont="1" applyBorder="1" applyAlignment="1"/>
    <xf numFmtId="4" fontId="15" fillId="0" borderId="0" xfId="0" applyNumberFormat="1" applyFont="1" applyBorder="1" applyAlignment="1"/>
    <xf numFmtId="4" fontId="10" fillId="0" borderId="5" xfId="0" applyNumberFormat="1" applyFont="1" applyBorder="1" applyAlignment="1">
      <alignment horizontal="center"/>
    </xf>
    <xf numFmtId="4" fontId="15" fillId="0" borderId="5" xfId="0" applyNumberFormat="1" applyFont="1" applyBorder="1" applyAlignment="1"/>
    <xf numFmtId="2" fontId="15" fillId="0" borderId="0" xfId="0" applyNumberFormat="1" applyFont="1" applyFill="1"/>
    <xf numFmtId="0" fontId="15" fillId="0" borderId="0" xfId="0" applyFont="1" applyFill="1"/>
    <xf numFmtId="0" fontId="30" fillId="0" borderId="2" xfId="0" applyNumberFormat="1" applyFont="1" applyFill="1" applyBorder="1" applyAlignment="1">
      <alignment horizontal="center" vertical="center"/>
    </xf>
    <xf numFmtId="3" fontId="30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3" fontId="30" fillId="0" borderId="9" xfId="0" applyNumberFormat="1" applyFont="1" applyFill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horizontal="right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3" applyFont="1" applyFill="1" applyBorder="1" applyAlignment="1">
      <alignment horizontal="left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24" fillId="0" borderId="0" xfId="0" applyFont="1" applyFill="1" applyAlignment="1"/>
    <xf numFmtId="0" fontId="23" fillId="2" borderId="4" xfId="0" applyFont="1" applyFill="1" applyBorder="1" applyAlignment="1">
      <alignment horizontal="left"/>
    </xf>
    <xf numFmtId="2" fontId="25" fillId="0" borderId="0" xfId="0" applyNumberFormat="1" applyFont="1"/>
    <xf numFmtId="0" fontId="25" fillId="0" borderId="0" xfId="0" applyFont="1"/>
    <xf numFmtId="0" fontId="23" fillId="2" borderId="1" xfId="0" applyFont="1" applyFill="1" applyBorder="1" applyAlignment="1">
      <alignment horizontal="left"/>
    </xf>
    <xf numFmtId="0" fontId="23" fillId="2" borderId="4" xfId="0" applyFont="1" applyFill="1" applyBorder="1" applyAlignment="1">
      <alignment horizontal="left"/>
    </xf>
    <xf numFmtId="0" fontId="23" fillId="0" borderId="0" xfId="0" applyFont="1" applyBorder="1" applyAlignment="1">
      <alignment horizontal="center" wrapText="1"/>
    </xf>
    <xf numFmtId="0" fontId="29" fillId="0" borderId="2" xfId="0" applyNumberFormat="1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32" fillId="3" borderId="0" xfId="0" applyNumberFormat="1" applyFont="1" applyFill="1"/>
    <xf numFmtId="0" fontId="32" fillId="3" borderId="0" xfId="0" applyFont="1" applyFill="1"/>
    <xf numFmtId="2" fontId="32" fillId="0" borderId="0" xfId="0" applyNumberFormat="1" applyFont="1" applyFill="1" applyAlignment="1"/>
    <xf numFmtId="0" fontId="32" fillId="0" borderId="0" xfId="0" applyFont="1" applyFill="1" applyAlignment="1"/>
    <xf numFmtId="2" fontId="32" fillId="0" borderId="0" xfId="0" applyNumberFormat="1" applyFont="1" applyFill="1"/>
    <xf numFmtId="0" fontId="32" fillId="0" borderId="0" xfId="0" applyFont="1" applyFill="1"/>
    <xf numFmtId="2" fontId="33" fillId="3" borderId="0" xfId="0" applyNumberFormat="1" applyFont="1" applyFill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0" fontId="24" fillId="0" borderId="2" xfId="4" quotePrefix="1" applyFont="1" applyBorder="1" applyAlignment="1">
      <alignment horizontal="left" vertical="center" wrapText="1"/>
    </xf>
    <xf numFmtId="0" fontId="24" fillId="0" borderId="2" xfId="4" applyFont="1" applyBorder="1" applyAlignment="1">
      <alignment horizontal="left" vertical="center" wrapText="1"/>
    </xf>
    <xf numFmtId="2" fontId="32" fillId="3" borderId="0" xfId="0" applyNumberFormat="1" applyFont="1" applyFill="1" applyAlignment="1"/>
    <xf numFmtId="0" fontId="32" fillId="3" borderId="0" xfId="0" applyFont="1" applyFill="1" applyAlignment="1"/>
    <xf numFmtId="2" fontId="8" fillId="0" borderId="0" xfId="0" applyNumberFormat="1" applyFont="1" applyFill="1" applyAlignment="1"/>
    <xf numFmtId="0" fontId="8" fillId="0" borderId="0" xfId="0" applyFont="1" applyFill="1" applyAlignment="1"/>
    <xf numFmtId="2" fontId="32" fillId="4" borderId="0" xfId="0" applyNumberFormat="1" applyFont="1" applyFill="1"/>
    <xf numFmtId="0" fontId="32" fillId="4" borderId="0" xfId="0" applyFont="1" applyFill="1"/>
    <xf numFmtId="0" fontId="20" fillId="0" borderId="0" xfId="0" applyFont="1"/>
    <xf numFmtId="0" fontId="12" fillId="0" borderId="10" xfId="0" applyFont="1" applyFill="1" applyBorder="1" applyAlignment="1">
      <alignment horizontal="left" vertical="center" wrapText="1"/>
    </xf>
    <xf numFmtId="0" fontId="24" fillId="0" borderId="10" xfId="2" applyFont="1" applyFill="1" applyBorder="1" applyAlignment="1">
      <alignment horizontal="left" vertical="center" wrapText="1"/>
    </xf>
    <xf numFmtId="0" fontId="24" fillId="0" borderId="10" xfId="4" applyFont="1" applyBorder="1" applyAlignment="1">
      <alignment horizontal="left" vertical="center" wrapText="1"/>
    </xf>
    <xf numFmtId="4" fontId="29" fillId="0" borderId="7" xfId="0" applyNumberFormat="1" applyFont="1" applyFill="1" applyBorder="1" applyAlignment="1">
      <alignment horizontal="center" vertical="center" wrapText="1"/>
    </xf>
    <xf numFmtId="4" fontId="29" fillId="0" borderId="8" xfId="0" applyNumberFormat="1" applyFont="1" applyFill="1" applyBorder="1" applyAlignment="1">
      <alignment horizontal="center" vertical="center" wrapText="1"/>
    </xf>
    <xf numFmtId="2" fontId="35" fillId="0" borderId="0" xfId="0" applyNumberFormat="1" applyFont="1" applyFill="1"/>
    <xf numFmtId="0" fontId="36" fillId="0" borderId="10" xfId="2" applyFont="1" applyFill="1" applyBorder="1" applyAlignment="1">
      <alignment horizontal="left" vertical="center" wrapText="1"/>
    </xf>
    <xf numFmtId="3" fontId="32" fillId="0" borderId="0" xfId="0" applyNumberFormat="1" applyFont="1" applyFill="1"/>
    <xf numFmtId="49" fontId="20" fillId="0" borderId="0" xfId="0" applyNumberFormat="1" applyFont="1" applyFill="1" applyBorder="1"/>
    <xf numFmtId="2" fontId="34" fillId="0" borderId="0" xfId="0" applyNumberFormat="1" applyFont="1" applyFill="1" applyAlignment="1">
      <alignment horizontal="center"/>
    </xf>
    <xf numFmtId="0" fontId="34" fillId="0" borderId="0" xfId="0" applyFont="1" applyFill="1" applyAlignment="1">
      <alignment horizontal="left" wrapText="1"/>
    </xf>
    <xf numFmtId="0" fontId="34" fillId="0" borderId="0" xfId="0" applyFont="1" applyFill="1" applyAlignment="1">
      <alignment horizontal="center"/>
    </xf>
    <xf numFmtId="2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24" fillId="0" borderId="0" xfId="0" applyFont="1" applyAlignment="1">
      <alignment horizontal="center"/>
    </xf>
    <xf numFmtId="2" fontId="23" fillId="2" borderId="2" xfId="1" quotePrefix="1" applyNumberFormat="1" applyFont="1" applyFill="1" applyBorder="1" applyAlignment="1">
      <alignment horizontal="left" vertical="center" wrapText="1"/>
    </xf>
    <xf numFmtId="2" fontId="23" fillId="2" borderId="10" xfId="1" quotePrefix="1" applyNumberFormat="1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3" fillId="3" borderId="10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/>
    </xf>
    <xf numFmtId="0" fontId="24" fillId="0" borderId="2" xfId="0" applyFont="1" applyFill="1" applyBorder="1" applyAlignment="1">
      <alignment horizontal="left" wrapText="1"/>
    </xf>
    <xf numFmtId="0" fontId="24" fillId="0" borderId="2" xfId="19" applyFont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36" fillId="0" borderId="10" xfId="4" applyFont="1" applyBorder="1" applyAlignment="1">
      <alignment horizontal="left" vertical="center" wrapText="1"/>
    </xf>
    <xf numFmtId="0" fontId="23" fillId="0" borderId="1" xfId="0" quotePrefix="1" applyFont="1" applyFill="1" applyBorder="1" applyAlignment="1">
      <alignment horizontal="left" vertical="center" wrapText="1"/>
    </xf>
    <xf numFmtId="0" fontId="23" fillId="0" borderId="10" xfId="0" quotePrefix="1" applyFont="1" applyFill="1" applyBorder="1" applyAlignment="1">
      <alignment horizontal="left" vertical="center" wrapText="1"/>
    </xf>
    <xf numFmtId="0" fontId="23" fillId="3" borderId="1" xfId="0" quotePrefix="1" applyFont="1" applyFill="1" applyBorder="1" applyAlignment="1">
      <alignment horizontal="left" vertical="center" wrapText="1"/>
    </xf>
    <xf numFmtId="0" fontId="23" fillId="3" borderId="10" xfId="0" quotePrefix="1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/>
    <xf numFmtId="0" fontId="24" fillId="0" borderId="2" xfId="0" applyFont="1" applyFill="1" applyBorder="1" applyAlignment="1"/>
    <xf numFmtId="0" fontId="36" fillId="0" borderId="1" xfId="3" applyFont="1" applyFill="1" applyBorder="1" applyAlignment="1">
      <alignment horizontal="left" vertical="center" wrapText="1"/>
    </xf>
    <xf numFmtId="0" fontId="36" fillId="0" borderId="1" xfId="2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left" vertical="center" wrapText="1"/>
    </xf>
    <xf numFmtId="0" fontId="23" fillId="4" borderId="10" xfId="0" applyFont="1" applyFill="1" applyBorder="1" applyAlignment="1">
      <alignment horizontal="left" vertical="center" wrapText="1"/>
    </xf>
    <xf numFmtId="0" fontId="23" fillId="4" borderId="1" xfId="0" quotePrefix="1" applyFont="1" applyFill="1" applyBorder="1" applyAlignment="1">
      <alignment horizontal="left" vertical="center" wrapText="1"/>
    </xf>
    <xf numFmtId="0" fontId="24" fillId="0" borderId="10" xfId="3" applyFont="1" applyFill="1" applyBorder="1" applyAlignment="1">
      <alignment horizontal="left" vertical="center" wrapText="1"/>
    </xf>
    <xf numFmtId="4" fontId="37" fillId="2" borderId="2" xfId="0" applyNumberFormat="1" applyFont="1" applyFill="1" applyBorder="1" applyAlignment="1">
      <alignment horizontal="right"/>
    </xf>
    <xf numFmtId="4" fontId="37" fillId="2" borderId="1" xfId="0" applyNumberFormat="1" applyFont="1" applyFill="1" applyBorder="1" applyAlignment="1">
      <alignment horizontal="right"/>
    </xf>
    <xf numFmtId="4" fontId="37" fillId="2" borderId="9" xfId="0" applyNumberFormat="1" applyFont="1" applyFill="1" applyBorder="1" applyAlignment="1">
      <alignment horizontal="right"/>
    </xf>
    <xf numFmtId="4" fontId="37" fillId="3" borderId="2" xfId="0" applyNumberFormat="1" applyFont="1" applyFill="1" applyBorder="1" applyAlignment="1">
      <alignment horizontal="right" wrapText="1"/>
    </xf>
    <xf numFmtId="4" fontId="37" fillId="3" borderId="1" xfId="0" applyNumberFormat="1" applyFont="1" applyFill="1" applyBorder="1" applyAlignment="1">
      <alignment horizontal="right" wrapText="1"/>
    </xf>
    <xf numFmtId="4" fontId="37" fillId="3" borderId="9" xfId="0" applyNumberFormat="1" applyFont="1" applyFill="1" applyBorder="1" applyAlignment="1">
      <alignment horizontal="right"/>
    </xf>
    <xf numFmtId="4" fontId="37" fillId="3" borderId="2" xfId="0" applyNumberFormat="1" applyFont="1" applyFill="1" applyBorder="1" applyAlignment="1">
      <alignment horizontal="right"/>
    </xf>
    <xf numFmtId="4" fontId="37" fillId="0" borderId="2" xfId="0" applyNumberFormat="1" applyFont="1" applyFill="1" applyBorder="1" applyAlignment="1">
      <alignment horizontal="right" wrapText="1"/>
    </xf>
    <xf numFmtId="4" fontId="38" fillId="0" borderId="1" xfId="0" applyNumberFormat="1" applyFont="1" applyFill="1" applyBorder="1" applyAlignment="1">
      <alignment horizontal="right"/>
    </xf>
    <xf numFmtId="4" fontId="37" fillId="0" borderId="9" xfId="0" applyNumberFormat="1" applyFont="1" applyFill="1" applyBorder="1" applyAlignment="1">
      <alignment horizontal="right"/>
    </xf>
    <xf numFmtId="4" fontId="37" fillId="0" borderId="2" xfId="0" applyNumberFormat="1" applyFont="1" applyFill="1" applyBorder="1" applyAlignment="1">
      <alignment horizontal="right"/>
    </xf>
    <xf numFmtId="4" fontId="38" fillId="0" borderId="2" xfId="0" applyNumberFormat="1" applyFont="1" applyFill="1" applyBorder="1" applyAlignment="1">
      <alignment horizontal="right"/>
    </xf>
    <xf numFmtId="164" fontId="38" fillId="0" borderId="1" xfId="4" applyNumberFormat="1" applyFont="1" applyBorder="1" applyAlignment="1">
      <alignment horizontal="right" wrapText="1"/>
    </xf>
    <xf numFmtId="4" fontId="37" fillId="5" borderId="2" xfId="0" applyNumberFormat="1" applyFont="1" applyFill="1" applyBorder="1" applyAlignment="1">
      <alignment horizontal="right" wrapText="1"/>
    </xf>
    <xf numFmtId="4" fontId="37" fillId="3" borderId="1" xfId="0" applyNumberFormat="1" applyFont="1" applyFill="1" applyBorder="1" applyAlignment="1">
      <alignment horizontal="right"/>
    </xf>
    <xf numFmtId="4" fontId="37" fillId="5" borderId="9" xfId="0" applyNumberFormat="1" applyFont="1" applyFill="1" applyBorder="1" applyAlignment="1">
      <alignment horizontal="right"/>
    </xf>
    <xf numFmtId="4" fontId="37" fillId="0" borderId="1" xfId="0" applyNumberFormat="1" applyFont="1" applyFill="1" applyBorder="1" applyAlignment="1">
      <alignment horizontal="right"/>
    </xf>
    <xf numFmtId="0" fontId="39" fillId="0" borderId="10" xfId="2" applyFont="1" applyFill="1" applyBorder="1" applyAlignment="1">
      <alignment horizontal="right" wrapText="1"/>
    </xf>
    <xf numFmtId="4" fontId="37" fillId="2" borderId="2" xfId="0" applyNumberFormat="1" applyFont="1" applyFill="1" applyBorder="1" applyAlignment="1">
      <alignment horizontal="right" wrapText="1"/>
    </xf>
    <xf numFmtId="4" fontId="37" fillId="2" borderId="1" xfId="0" applyNumberFormat="1" applyFont="1" applyFill="1" applyBorder="1" applyAlignment="1">
      <alignment horizontal="right" wrapText="1"/>
    </xf>
    <xf numFmtId="4" fontId="37" fillId="2" borderId="9" xfId="0" applyNumberFormat="1" applyFont="1" applyFill="1" applyBorder="1" applyAlignment="1">
      <alignment horizontal="right" wrapText="1"/>
    </xf>
    <xf numFmtId="4" fontId="38" fillId="0" borderId="1" xfId="0" applyNumberFormat="1" applyFont="1" applyFill="1" applyBorder="1" applyAlignment="1">
      <alignment horizontal="right" wrapText="1"/>
    </xf>
    <xf numFmtId="4" fontId="38" fillId="0" borderId="2" xfId="0" applyNumberFormat="1" applyFont="1" applyFill="1" applyBorder="1" applyAlignment="1">
      <alignment horizontal="right" wrapText="1"/>
    </xf>
    <xf numFmtId="4" fontId="37" fillId="0" borderId="1" xfId="0" applyNumberFormat="1" applyFont="1" applyFill="1" applyBorder="1" applyAlignment="1">
      <alignment horizontal="right" wrapText="1"/>
    </xf>
    <xf numFmtId="4" fontId="37" fillId="4" borderId="1" xfId="0" applyNumberFormat="1" applyFont="1" applyFill="1" applyBorder="1" applyAlignment="1">
      <alignment horizontal="right" wrapText="1"/>
    </xf>
    <xf numFmtId="4" fontId="37" fillId="4" borderId="9" xfId="0" applyNumberFormat="1" applyFont="1" applyFill="1" applyBorder="1" applyAlignment="1">
      <alignment horizontal="right"/>
    </xf>
    <xf numFmtId="4" fontId="37" fillId="4" borderId="2" xfId="0" applyNumberFormat="1" applyFont="1" applyFill="1" applyBorder="1" applyAlignment="1">
      <alignment horizontal="right" wrapText="1"/>
    </xf>
    <xf numFmtId="4" fontId="37" fillId="4" borderId="2" xfId="0" applyNumberFormat="1" applyFont="1" applyFill="1" applyBorder="1" applyAlignment="1">
      <alignment horizontal="right"/>
    </xf>
    <xf numFmtId="4" fontId="37" fillId="4" borderId="1" xfId="0" applyNumberFormat="1" applyFont="1" applyFill="1" applyBorder="1" applyAlignment="1">
      <alignment horizontal="right"/>
    </xf>
    <xf numFmtId="0" fontId="37" fillId="2" borderId="2" xfId="1" quotePrefix="1" applyFont="1" applyFill="1" applyBorder="1" applyAlignment="1">
      <alignment horizontal="left" vertical="center" wrapText="1"/>
    </xf>
    <xf numFmtId="49" fontId="37" fillId="3" borderId="2" xfId="0" applyNumberFormat="1" applyFont="1" applyFill="1" applyBorder="1" applyAlignment="1">
      <alignment horizontal="left" vertical="center" wrapText="1"/>
    </xf>
    <xf numFmtId="0" fontId="38" fillId="0" borderId="2" xfId="4" quotePrefix="1" applyFont="1" applyBorder="1" applyAlignment="1">
      <alignment horizontal="left" vertical="center" wrapText="1"/>
    </xf>
    <xf numFmtId="0" fontId="38" fillId="0" borderId="2" xfId="19" quotePrefix="1" applyFont="1" applyBorder="1" applyAlignment="1">
      <alignment vertical="center" wrapText="1"/>
    </xf>
    <xf numFmtId="0" fontId="38" fillId="0" borderId="2" xfId="2" applyFont="1" applyFill="1" applyBorder="1" applyAlignment="1">
      <alignment horizontal="left" vertical="center"/>
    </xf>
    <xf numFmtId="49" fontId="37" fillId="3" borderId="3" xfId="0" applyNumberFormat="1" applyFont="1" applyFill="1" applyBorder="1" applyAlignment="1">
      <alignment horizontal="left" vertical="center" wrapText="1"/>
    </xf>
    <xf numFmtId="49" fontId="37" fillId="3" borderId="2" xfId="0" applyNumberFormat="1" applyFont="1" applyFill="1" applyBorder="1" applyAlignment="1">
      <alignment horizontal="center" vertical="center"/>
    </xf>
    <xf numFmtId="49" fontId="37" fillId="0" borderId="3" xfId="0" applyNumberFormat="1" applyFont="1" applyFill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/>
    </xf>
    <xf numFmtId="0" fontId="38" fillId="0" borderId="2" xfId="3" applyFont="1" applyFill="1" applyBorder="1" applyAlignment="1">
      <alignment horizontal="left" vertical="center" wrapText="1"/>
    </xf>
    <xf numFmtId="49" fontId="38" fillId="0" borderId="2" xfId="0" applyNumberFormat="1" applyFont="1" applyBorder="1" applyAlignment="1">
      <alignment horizontal="left" vertical="center" wrapText="1"/>
    </xf>
    <xf numFmtId="0" fontId="38" fillId="0" borderId="2" xfId="0" applyFont="1" applyFill="1" applyBorder="1" applyAlignment="1">
      <alignment vertical="center"/>
    </xf>
    <xf numFmtId="0" fontId="38" fillId="0" borderId="0" xfId="0" applyFont="1" applyFill="1" applyAlignment="1">
      <alignment vertical="center"/>
    </xf>
    <xf numFmtId="4" fontId="13" fillId="0" borderId="2" xfId="0" applyNumberFormat="1" applyFont="1" applyBorder="1" applyAlignment="1">
      <alignment horizontal="center" vertical="center" textRotation="90" wrapText="1"/>
    </xf>
    <xf numFmtId="4" fontId="13" fillId="0" borderId="2" xfId="0" applyNumberFormat="1" applyFont="1" applyFill="1" applyBorder="1" applyAlignment="1">
      <alignment horizontal="center" vertical="center" textRotation="90" wrapText="1"/>
    </xf>
    <xf numFmtId="4" fontId="13" fillId="0" borderId="11" xfId="0" applyNumberFormat="1" applyFont="1" applyBorder="1" applyAlignment="1">
      <alignment horizontal="center" vertical="center" textRotation="90" wrapText="1"/>
    </xf>
    <xf numFmtId="4" fontId="13" fillId="0" borderId="12" xfId="0" applyNumberFormat="1" applyFont="1" applyBorder="1" applyAlignment="1">
      <alignment horizontal="center" vertical="center" textRotation="90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4" fontId="31" fillId="0" borderId="2" xfId="0" applyNumberFormat="1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 wrapText="1"/>
    </xf>
    <xf numFmtId="4" fontId="31" fillId="0" borderId="4" xfId="0" applyNumberFormat="1" applyFont="1" applyFill="1" applyBorder="1" applyAlignment="1">
      <alignment horizontal="center" wrapText="1"/>
    </xf>
    <xf numFmtId="4" fontId="31" fillId="0" borderId="2" xfId="0" applyNumberFormat="1" applyFont="1" applyFill="1" applyBorder="1" applyAlignment="1">
      <alignment horizontal="center" wrapText="1"/>
    </xf>
    <xf numFmtId="4" fontId="31" fillId="0" borderId="1" xfId="0" applyNumberFormat="1" applyFont="1" applyFill="1" applyBorder="1" applyAlignment="1">
      <alignment horizontal="center"/>
    </xf>
    <xf numFmtId="4" fontId="31" fillId="0" borderId="4" xfId="0" applyNumberFormat="1" applyFont="1" applyFill="1" applyBorder="1" applyAlignment="1">
      <alignment horizontal="center"/>
    </xf>
  </cellXfs>
  <cellStyles count="21">
    <cellStyle name="Обычный" xfId="0" builtinId="0"/>
    <cellStyle name="Обычный 10" xfId="12"/>
    <cellStyle name="Обычный 11" xfId="13"/>
    <cellStyle name="Обычный 12" xfId="14"/>
    <cellStyle name="Обычный 13" xfId="17"/>
    <cellStyle name="Обычный 14" xfId="18"/>
    <cellStyle name="Обычный 15" xfId="19"/>
    <cellStyle name="Обычный 16" xfId="20"/>
    <cellStyle name="Обычный 2" xfId="1"/>
    <cellStyle name="Обычный 2 2" xfId="15"/>
    <cellStyle name="Обычный 3" xfId="4"/>
    <cellStyle name="Обычный 3 2" xfId="16"/>
    <cellStyle name="Обычный 4" xfId="5"/>
    <cellStyle name="Обычный 4 2" xfId="6"/>
    <cellStyle name="Обычный 5" xfId="7"/>
    <cellStyle name="Обычный 6" xfId="8"/>
    <cellStyle name="Обычный 7" xfId="9"/>
    <cellStyle name="Обычный 8" xfId="10"/>
    <cellStyle name="Обычный 9" xfId="11"/>
    <cellStyle name="Обычный_Dod5kochtor" xfId="2"/>
    <cellStyle name="Обычный_Д1змини до ричрозпису" xfId="3"/>
  </cellStyles>
  <dxfs count="0"/>
  <tableStyles count="0" defaultTableStyle="TableStyleMedium9" defaultPivotStyle="PivotStyleLight16"/>
  <colors>
    <mruColors>
      <color rgb="FFCEEA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O78"/>
  <sheetViews>
    <sheetView tabSelected="1" view="pageBreakPreview" zoomScaleNormal="75" zoomScaleSheetLayoutView="100" workbookViewId="0">
      <selection activeCell="F8" sqref="F8:F9"/>
    </sheetView>
  </sheetViews>
  <sheetFormatPr defaultRowHeight="12.75" x14ac:dyDescent="0.2"/>
  <cols>
    <col min="1" max="1" width="14.140625" style="6" customWidth="1"/>
    <col min="2" max="2" width="74.140625" style="5" customWidth="1"/>
    <col min="3" max="3" width="0.28515625" style="3" hidden="1" customWidth="1"/>
    <col min="4" max="4" width="16.140625" style="3" customWidth="1"/>
    <col min="5" max="5" width="21.42578125" style="4" customWidth="1"/>
    <col min="6" max="6" width="15.42578125" style="12" customWidth="1"/>
    <col min="7" max="7" width="17.42578125" style="3" customWidth="1"/>
    <col min="8" max="8" width="17.42578125" style="4" customWidth="1"/>
    <col min="9" max="9" width="18.42578125" style="4" customWidth="1"/>
    <col min="10" max="10" width="16.7109375" style="2" bestFit="1" customWidth="1"/>
    <col min="11" max="11" width="11.42578125" style="1" bestFit="1" customWidth="1"/>
    <col min="12" max="12" width="9.140625" style="1"/>
    <col min="13" max="13" width="19.28515625" style="1" customWidth="1"/>
    <col min="14" max="16384" width="9.140625" style="1"/>
  </cols>
  <sheetData>
    <row r="1" spans="1:10" ht="18" customHeight="1" x14ac:dyDescent="0.25">
      <c r="A1" s="19"/>
      <c r="B1" s="20"/>
      <c r="C1" s="21"/>
      <c r="D1" s="22"/>
      <c r="E1" s="22"/>
      <c r="F1" s="22"/>
      <c r="G1" s="23"/>
      <c r="H1" s="24"/>
      <c r="I1" s="34" t="s">
        <v>20</v>
      </c>
    </row>
    <row r="2" spans="1:10" ht="18" customHeight="1" x14ac:dyDescent="0.25">
      <c r="A2" s="19"/>
      <c r="B2" s="20"/>
      <c r="C2" s="21"/>
      <c r="D2" s="22"/>
      <c r="E2" s="22"/>
      <c r="F2" s="22"/>
      <c r="G2" s="23"/>
      <c r="H2" s="24"/>
      <c r="I2" s="34" t="s">
        <v>9</v>
      </c>
    </row>
    <row r="3" spans="1:10" ht="18" customHeight="1" x14ac:dyDescent="0.25">
      <c r="A3" s="19"/>
      <c r="B3" s="20"/>
      <c r="C3" s="21"/>
      <c r="D3" s="22"/>
      <c r="E3" s="22"/>
      <c r="F3" s="22"/>
      <c r="G3" s="23"/>
      <c r="H3" s="24"/>
      <c r="I3" s="34" t="s">
        <v>62</v>
      </c>
    </row>
    <row r="4" spans="1:10" s="41" customFormat="1" ht="48" customHeight="1" x14ac:dyDescent="0.3">
      <c r="A4" s="44" t="s">
        <v>56</v>
      </c>
      <c r="B4" s="44"/>
      <c r="C4" s="44"/>
      <c r="D4" s="44"/>
      <c r="E4" s="44"/>
      <c r="F4" s="44"/>
      <c r="G4" s="44"/>
      <c r="H4" s="44"/>
      <c r="I4" s="44"/>
      <c r="J4" s="40"/>
    </row>
    <row r="5" spans="1:10" ht="20.25" customHeight="1" x14ac:dyDescent="0.2">
      <c r="A5" s="13"/>
      <c r="B5" s="14"/>
      <c r="C5" s="25"/>
      <c r="D5" s="15"/>
      <c r="E5" s="15"/>
      <c r="F5" s="15"/>
      <c r="G5" s="16"/>
      <c r="H5" s="26"/>
      <c r="I5" s="25" t="s">
        <v>3</v>
      </c>
    </row>
    <row r="6" spans="1:10" s="28" customFormat="1" ht="21.75" customHeight="1" x14ac:dyDescent="0.2">
      <c r="A6" s="45" t="s">
        <v>8</v>
      </c>
      <c r="B6" s="47" t="s">
        <v>0</v>
      </c>
      <c r="C6" s="49"/>
      <c r="D6" s="157" t="s">
        <v>5</v>
      </c>
      <c r="E6" s="157"/>
      <c r="F6" s="158" t="s">
        <v>6</v>
      </c>
      <c r="G6" s="159"/>
      <c r="H6" s="159"/>
      <c r="I6" s="48" t="s">
        <v>7</v>
      </c>
      <c r="J6" s="27"/>
    </row>
    <row r="7" spans="1:10" s="28" customFormat="1" ht="19.5" customHeight="1" x14ac:dyDescent="0.2">
      <c r="A7" s="46"/>
      <c r="B7" s="47"/>
      <c r="C7" s="50"/>
      <c r="D7" s="160" t="s">
        <v>4</v>
      </c>
      <c r="E7" s="160"/>
      <c r="F7" s="161" t="s">
        <v>4</v>
      </c>
      <c r="G7" s="162"/>
      <c r="H7" s="162"/>
      <c r="I7" s="48"/>
      <c r="J7" s="27"/>
    </row>
    <row r="8" spans="1:10" s="28" customFormat="1" ht="62.25" customHeight="1" x14ac:dyDescent="0.2">
      <c r="A8" s="46"/>
      <c r="B8" s="47"/>
      <c r="C8" s="50"/>
      <c r="D8" s="48" t="s">
        <v>1</v>
      </c>
      <c r="E8" s="153" t="s">
        <v>63</v>
      </c>
      <c r="F8" s="73" t="s">
        <v>1</v>
      </c>
      <c r="G8" s="155" t="s">
        <v>10</v>
      </c>
      <c r="H8" s="156"/>
      <c r="I8" s="48"/>
      <c r="J8" s="27"/>
    </row>
    <row r="9" spans="1:10" s="28" customFormat="1" ht="297" customHeight="1" x14ac:dyDescent="0.2">
      <c r="A9" s="46"/>
      <c r="B9" s="47"/>
      <c r="C9" s="51"/>
      <c r="D9" s="48"/>
      <c r="E9" s="154"/>
      <c r="F9" s="74"/>
      <c r="G9" s="151" t="s">
        <v>76</v>
      </c>
      <c r="H9" s="152" t="s">
        <v>63</v>
      </c>
      <c r="I9" s="48"/>
      <c r="J9" s="75"/>
    </row>
    <row r="10" spans="1:10" s="28" customFormat="1" ht="12" customHeight="1" x14ac:dyDescent="0.2">
      <c r="A10" s="29">
        <v>1</v>
      </c>
      <c r="B10" s="31">
        <v>2</v>
      </c>
      <c r="C10" s="70"/>
      <c r="D10" s="30">
        <v>3</v>
      </c>
      <c r="E10" s="52">
        <v>4</v>
      </c>
      <c r="F10" s="32">
        <v>5</v>
      </c>
      <c r="G10" s="31">
        <v>6</v>
      </c>
      <c r="H10" s="30">
        <v>7</v>
      </c>
      <c r="I10" s="31">
        <v>8</v>
      </c>
      <c r="J10" s="27"/>
    </row>
    <row r="11" spans="1:10" s="28" customFormat="1" ht="50.25" customHeight="1" x14ac:dyDescent="0.3">
      <c r="A11" s="137" t="s">
        <v>17</v>
      </c>
      <c r="B11" s="85" t="s">
        <v>18</v>
      </c>
      <c r="C11" s="86"/>
      <c r="D11" s="108">
        <f t="shared" ref="D11:I11" si="0">D12+D20+D24+D31+D34+D44+D55+D38+D40+D42+D29</f>
        <v>-52800</v>
      </c>
      <c r="E11" s="109">
        <f t="shared" si="0"/>
        <v>-52800</v>
      </c>
      <c r="F11" s="110">
        <f t="shared" si="0"/>
        <v>764630</v>
      </c>
      <c r="G11" s="108">
        <f t="shared" si="0"/>
        <v>711830</v>
      </c>
      <c r="H11" s="108">
        <f t="shared" si="0"/>
        <v>52800</v>
      </c>
      <c r="I11" s="108">
        <f t="shared" si="0"/>
        <v>711830</v>
      </c>
      <c r="J11" s="27"/>
    </row>
    <row r="12" spans="1:10" s="54" customFormat="1" ht="0.75" hidden="1" customHeight="1" x14ac:dyDescent="0.3">
      <c r="A12" s="138" t="s">
        <v>25</v>
      </c>
      <c r="B12" s="87" t="s">
        <v>13</v>
      </c>
      <c r="C12" s="88"/>
      <c r="D12" s="111">
        <f>SUM(D13:D19)</f>
        <v>0</v>
      </c>
      <c r="E12" s="112">
        <f>SUM(E13:E19)</f>
        <v>0</v>
      </c>
      <c r="F12" s="113">
        <f t="shared" ref="F12:F19" si="1">SUM(G12:H12)</f>
        <v>0</v>
      </c>
      <c r="G12" s="111">
        <f>SUM(G13:G19)</f>
        <v>0</v>
      </c>
      <c r="H12" s="111">
        <f>SUM(H13:H19)</f>
        <v>0</v>
      </c>
      <c r="I12" s="114">
        <f t="shared" ref="I12:I45" si="2">D12+F12</f>
        <v>0</v>
      </c>
      <c r="J12" s="53"/>
    </row>
    <row r="13" spans="1:10" s="56" customFormat="1" ht="103.5" hidden="1" customHeight="1" x14ac:dyDescent="0.3">
      <c r="A13" s="139" t="s">
        <v>23</v>
      </c>
      <c r="B13" s="62" t="s">
        <v>11</v>
      </c>
      <c r="C13" s="76"/>
      <c r="D13" s="115">
        <f t="shared" ref="D13:D45" si="3">SUM(E13:E13)</f>
        <v>0</v>
      </c>
      <c r="E13" s="116"/>
      <c r="F13" s="117">
        <f t="shared" si="1"/>
        <v>0</v>
      </c>
      <c r="G13" s="118"/>
      <c r="H13" s="119"/>
      <c r="I13" s="118">
        <f t="shared" si="2"/>
        <v>0</v>
      </c>
      <c r="J13" s="55"/>
    </row>
    <row r="14" spans="1:10" s="56" customFormat="1" ht="103.5" hidden="1" customHeight="1" x14ac:dyDescent="0.3">
      <c r="A14" s="139">
        <v>2120</v>
      </c>
      <c r="B14" s="62" t="s">
        <v>41</v>
      </c>
      <c r="C14" s="11"/>
      <c r="D14" s="115">
        <f t="shared" si="3"/>
        <v>0</v>
      </c>
      <c r="E14" s="116"/>
      <c r="F14" s="117">
        <f t="shared" si="1"/>
        <v>0</v>
      </c>
      <c r="G14" s="118"/>
      <c r="H14" s="119"/>
      <c r="I14" s="118">
        <f t="shared" si="2"/>
        <v>0</v>
      </c>
      <c r="J14" s="55"/>
    </row>
    <row r="15" spans="1:10" s="56" customFormat="1" ht="103.5" hidden="1" customHeight="1" x14ac:dyDescent="0.3">
      <c r="A15" s="146">
        <v>2240</v>
      </c>
      <c r="B15" s="62" t="s">
        <v>19</v>
      </c>
      <c r="C15" s="76"/>
      <c r="D15" s="115">
        <f t="shared" si="3"/>
        <v>-5000</v>
      </c>
      <c r="E15" s="116">
        <v>-5000</v>
      </c>
      <c r="F15" s="117">
        <f t="shared" si="1"/>
        <v>0</v>
      </c>
      <c r="G15" s="118"/>
      <c r="H15" s="119"/>
      <c r="I15" s="118">
        <f t="shared" si="2"/>
        <v>-5000</v>
      </c>
      <c r="J15" s="55"/>
    </row>
    <row r="16" spans="1:10" s="56" customFormat="1" ht="43.5" hidden="1" customHeight="1" x14ac:dyDescent="0.3">
      <c r="A16" s="146">
        <v>2250</v>
      </c>
      <c r="B16" s="90" t="s">
        <v>45</v>
      </c>
      <c r="C16" s="76"/>
      <c r="D16" s="115">
        <f t="shared" si="3"/>
        <v>5000</v>
      </c>
      <c r="E16" s="116">
        <v>5000</v>
      </c>
      <c r="F16" s="117">
        <f t="shared" si="1"/>
        <v>0</v>
      </c>
      <c r="G16" s="118"/>
      <c r="H16" s="119"/>
      <c r="I16" s="118">
        <f t="shared" si="2"/>
        <v>5000</v>
      </c>
      <c r="J16" s="55"/>
    </row>
    <row r="17" spans="1:10" s="56" customFormat="1" ht="81.75" hidden="1" customHeight="1" x14ac:dyDescent="0.3">
      <c r="A17" s="146">
        <v>2282</v>
      </c>
      <c r="B17" s="90" t="s">
        <v>44</v>
      </c>
      <c r="C17" s="76"/>
      <c r="D17" s="115">
        <f t="shared" si="3"/>
        <v>580</v>
      </c>
      <c r="E17" s="116">
        <v>580</v>
      </c>
      <c r="F17" s="117">
        <f t="shared" si="1"/>
        <v>0</v>
      </c>
      <c r="G17" s="118"/>
      <c r="H17" s="119"/>
      <c r="I17" s="118">
        <f t="shared" si="2"/>
        <v>580</v>
      </c>
      <c r="J17" s="55"/>
    </row>
    <row r="18" spans="1:10" s="56" customFormat="1" ht="43.5" hidden="1" customHeight="1" x14ac:dyDescent="0.3">
      <c r="A18" s="140" t="s">
        <v>64</v>
      </c>
      <c r="B18" s="91" t="s">
        <v>65</v>
      </c>
      <c r="C18" s="76"/>
      <c r="D18" s="115">
        <f t="shared" si="3"/>
        <v>-580</v>
      </c>
      <c r="E18" s="116">
        <v>-580</v>
      </c>
      <c r="F18" s="117">
        <f t="shared" si="1"/>
        <v>0</v>
      </c>
      <c r="G18" s="118"/>
      <c r="H18" s="119"/>
      <c r="I18" s="118">
        <f t="shared" si="2"/>
        <v>-580</v>
      </c>
      <c r="J18" s="55"/>
    </row>
    <row r="19" spans="1:10" s="56" customFormat="1" ht="85.5" hidden="1" customHeight="1" x14ac:dyDescent="0.3">
      <c r="A19" s="141">
        <v>3110</v>
      </c>
      <c r="B19" s="11" t="s">
        <v>12</v>
      </c>
      <c r="C19" s="76"/>
      <c r="D19" s="115">
        <f t="shared" si="3"/>
        <v>0</v>
      </c>
      <c r="E19" s="116"/>
      <c r="F19" s="117">
        <f t="shared" si="1"/>
        <v>0</v>
      </c>
      <c r="G19" s="119"/>
      <c r="H19" s="119"/>
      <c r="I19" s="118">
        <f t="shared" si="2"/>
        <v>0</v>
      </c>
      <c r="J19" s="55"/>
    </row>
    <row r="20" spans="1:10" s="54" customFormat="1" ht="0.75" hidden="1" customHeight="1" x14ac:dyDescent="0.3">
      <c r="A20" s="142" t="s">
        <v>37</v>
      </c>
      <c r="B20" s="87" t="s">
        <v>38</v>
      </c>
      <c r="C20" s="88"/>
      <c r="D20" s="111">
        <f t="shared" si="3"/>
        <v>0</v>
      </c>
      <c r="E20" s="114">
        <f>SUM(E21:E23)</f>
        <v>0</v>
      </c>
      <c r="F20" s="113">
        <f>SUM(F21:F23)</f>
        <v>0</v>
      </c>
      <c r="G20" s="114">
        <f>SUM(G21:G23)</f>
        <v>0</v>
      </c>
      <c r="H20" s="114">
        <f t="shared" ref="H20" si="4">SUM(H21:H23)</f>
        <v>0</v>
      </c>
      <c r="I20" s="114">
        <f t="shared" si="2"/>
        <v>0</v>
      </c>
      <c r="J20" s="53"/>
    </row>
    <row r="21" spans="1:10" s="9" customFormat="1" ht="85.5" hidden="1" customHeight="1" x14ac:dyDescent="0.3">
      <c r="A21" s="139">
        <v>2111</v>
      </c>
      <c r="B21" s="62" t="s">
        <v>55</v>
      </c>
      <c r="C21" s="76"/>
      <c r="D21" s="115">
        <f t="shared" si="3"/>
        <v>0</v>
      </c>
      <c r="E21" s="116"/>
      <c r="F21" s="117">
        <f>SUM(G21:H21)</f>
        <v>0</v>
      </c>
      <c r="G21" s="118"/>
      <c r="H21" s="119"/>
      <c r="I21" s="118">
        <f t="shared" si="2"/>
        <v>0</v>
      </c>
      <c r="J21" s="8"/>
    </row>
    <row r="22" spans="1:10" s="9" customFormat="1" ht="85.5" hidden="1" customHeight="1" x14ac:dyDescent="0.3">
      <c r="A22" s="139">
        <v>2120</v>
      </c>
      <c r="B22" s="62" t="s">
        <v>41</v>
      </c>
      <c r="C22" s="71"/>
      <c r="D22" s="115">
        <f t="shared" si="3"/>
        <v>0</v>
      </c>
      <c r="E22" s="116"/>
      <c r="F22" s="117">
        <f>SUM(G22:H22)</f>
        <v>0</v>
      </c>
      <c r="G22" s="118"/>
      <c r="H22" s="119"/>
      <c r="I22" s="118">
        <f t="shared" si="2"/>
        <v>0</v>
      </c>
      <c r="J22" s="8"/>
    </row>
    <row r="23" spans="1:10" s="58" customFormat="1" ht="84" hidden="1" customHeight="1" x14ac:dyDescent="0.3">
      <c r="A23" s="139" t="s">
        <v>23</v>
      </c>
      <c r="B23" s="62" t="s">
        <v>11</v>
      </c>
      <c r="C23" s="76"/>
      <c r="D23" s="115">
        <f t="shared" si="3"/>
        <v>0</v>
      </c>
      <c r="E23" s="120"/>
      <c r="F23" s="117">
        <f>SUM(G23:H23)</f>
        <v>0</v>
      </c>
      <c r="G23" s="118"/>
      <c r="H23" s="119"/>
      <c r="I23" s="118">
        <f t="shared" si="2"/>
        <v>0</v>
      </c>
      <c r="J23" s="57"/>
    </row>
    <row r="24" spans="1:10" s="60" customFormat="1" ht="85.5" hidden="1" customHeight="1" x14ac:dyDescent="0.3">
      <c r="A24" s="143" t="s">
        <v>40</v>
      </c>
      <c r="B24" s="87" t="s">
        <v>39</v>
      </c>
      <c r="C24" s="88"/>
      <c r="D24" s="121">
        <f t="shared" si="3"/>
        <v>0</v>
      </c>
      <c r="E24" s="114">
        <f>SUM(E25:E28)</f>
        <v>0</v>
      </c>
      <c r="F24" s="113">
        <f>SUM(F27:F28)</f>
        <v>0</v>
      </c>
      <c r="G24" s="114">
        <f>SUM(G27:G28)</f>
        <v>0</v>
      </c>
      <c r="H24" s="114">
        <f t="shared" ref="H24" si="5">SUM(H27:H28)</f>
        <v>0</v>
      </c>
      <c r="I24" s="114">
        <f t="shared" si="2"/>
        <v>0</v>
      </c>
      <c r="J24" s="59"/>
    </row>
    <row r="25" spans="1:10" s="9" customFormat="1" ht="85.5" hidden="1" customHeight="1" x14ac:dyDescent="0.3">
      <c r="A25" s="139">
        <v>2111</v>
      </c>
      <c r="B25" s="62" t="s">
        <v>55</v>
      </c>
      <c r="C25" s="76"/>
      <c r="D25" s="115">
        <f t="shared" si="3"/>
        <v>0</v>
      </c>
      <c r="E25" s="116"/>
      <c r="F25" s="117">
        <f>SUM(G25:H25)</f>
        <v>0</v>
      </c>
      <c r="G25" s="118"/>
      <c r="H25" s="119"/>
      <c r="I25" s="118">
        <f t="shared" si="2"/>
        <v>0</v>
      </c>
      <c r="J25" s="8"/>
    </row>
    <row r="26" spans="1:10" s="9" customFormat="1" ht="85.5" hidden="1" customHeight="1" x14ac:dyDescent="0.3">
      <c r="A26" s="139">
        <v>2120</v>
      </c>
      <c r="B26" s="62" t="s">
        <v>41</v>
      </c>
      <c r="C26" s="71"/>
      <c r="D26" s="115">
        <f t="shared" si="3"/>
        <v>0</v>
      </c>
      <c r="E26" s="116"/>
      <c r="F26" s="117">
        <f>SUM(G26:H26)</f>
        <v>0</v>
      </c>
      <c r="G26" s="118"/>
      <c r="H26" s="119"/>
      <c r="I26" s="118">
        <f t="shared" si="2"/>
        <v>0</v>
      </c>
      <c r="J26" s="8"/>
    </row>
    <row r="27" spans="1:10" s="58" customFormat="1" ht="85.5" hidden="1" customHeight="1" x14ac:dyDescent="0.3">
      <c r="A27" s="139" t="s">
        <v>23</v>
      </c>
      <c r="B27" s="62" t="s">
        <v>11</v>
      </c>
      <c r="C27" s="76"/>
      <c r="D27" s="115">
        <f t="shared" si="3"/>
        <v>0</v>
      </c>
      <c r="E27" s="120"/>
      <c r="F27" s="117">
        <f>SUM(G27:H27)</f>
        <v>0</v>
      </c>
      <c r="G27" s="118"/>
      <c r="H27" s="119"/>
      <c r="I27" s="118">
        <f t="shared" si="2"/>
        <v>0</v>
      </c>
      <c r="J27" s="57"/>
    </row>
    <row r="28" spans="1:10" s="56" customFormat="1" ht="85.5" hidden="1" customHeight="1" x14ac:dyDescent="0.3">
      <c r="A28" s="139">
        <v>2240</v>
      </c>
      <c r="B28" s="62" t="s">
        <v>19</v>
      </c>
      <c r="C28" s="76"/>
      <c r="D28" s="115">
        <f t="shared" si="3"/>
        <v>0</v>
      </c>
      <c r="E28" s="116"/>
      <c r="F28" s="117">
        <f>SUM(G28:H28)</f>
        <v>0</v>
      </c>
      <c r="G28" s="119"/>
      <c r="H28" s="119"/>
      <c r="I28" s="118">
        <f t="shared" si="2"/>
        <v>0</v>
      </c>
      <c r="J28" s="55"/>
    </row>
    <row r="29" spans="1:10" s="60" customFormat="1" ht="0.75" hidden="1" customHeight="1" x14ac:dyDescent="0.3">
      <c r="A29" s="142" t="s">
        <v>42</v>
      </c>
      <c r="B29" s="87" t="s">
        <v>43</v>
      </c>
      <c r="C29" s="88"/>
      <c r="D29" s="111">
        <f t="shared" si="3"/>
        <v>0</v>
      </c>
      <c r="E29" s="122">
        <f t="shared" ref="E29:H29" si="6">SUM(E30)</f>
        <v>0</v>
      </c>
      <c r="F29" s="113">
        <f t="shared" si="6"/>
        <v>0</v>
      </c>
      <c r="G29" s="114">
        <f t="shared" si="6"/>
        <v>0</v>
      </c>
      <c r="H29" s="114">
        <f t="shared" si="6"/>
        <v>0</v>
      </c>
      <c r="I29" s="114">
        <f t="shared" si="2"/>
        <v>0</v>
      </c>
      <c r="J29" s="59"/>
    </row>
    <row r="30" spans="1:10" s="56" customFormat="1" ht="85.5" hidden="1" customHeight="1" x14ac:dyDescent="0.3">
      <c r="A30" s="139" t="s">
        <v>24</v>
      </c>
      <c r="B30" s="62" t="s">
        <v>19</v>
      </c>
      <c r="C30" s="76"/>
      <c r="D30" s="115">
        <f t="shared" si="3"/>
        <v>0</v>
      </c>
      <c r="E30" s="116"/>
      <c r="F30" s="117">
        <f>SUM(G30:H30)</f>
        <v>0</v>
      </c>
      <c r="G30" s="118"/>
      <c r="H30" s="119"/>
      <c r="I30" s="118">
        <f t="shared" si="2"/>
        <v>0</v>
      </c>
      <c r="J30" s="55"/>
    </row>
    <row r="31" spans="1:10" s="83" customFormat="1" ht="58.5" customHeight="1" x14ac:dyDescent="0.3">
      <c r="A31" s="144" t="s">
        <v>30</v>
      </c>
      <c r="B31" s="92" t="s">
        <v>66</v>
      </c>
      <c r="C31" s="93"/>
      <c r="D31" s="115">
        <f t="shared" si="3"/>
        <v>-52800</v>
      </c>
      <c r="E31" s="118">
        <f t="shared" ref="E31:H31" si="7">SUM(E32:E33)</f>
        <v>-52800</v>
      </c>
      <c r="F31" s="117">
        <f>SUM(G31:H31)</f>
        <v>52800</v>
      </c>
      <c r="G31" s="118">
        <f t="shared" si="7"/>
        <v>0</v>
      </c>
      <c r="H31" s="118">
        <f t="shared" si="7"/>
        <v>52800</v>
      </c>
      <c r="I31" s="118">
        <f t="shared" si="2"/>
        <v>0</v>
      </c>
      <c r="J31" s="82"/>
    </row>
    <row r="32" spans="1:10" s="9" customFormat="1" ht="57" customHeight="1" x14ac:dyDescent="0.3">
      <c r="A32" s="139">
        <v>2240</v>
      </c>
      <c r="B32" s="62" t="s">
        <v>19</v>
      </c>
      <c r="C32" s="76"/>
      <c r="D32" s="115">
        <f t="shared" si="3"/>
        <v>-52800</v>
      </c>
      <c r="E32" s="116">
        <v>-52800</v>
      </c>
      <c r="F32" s="117">
        <f>SUM(G32:H32)</f>
        <v>0</v>
      </c>
      <c r="G32" s="118"/>
      <c r="H32" s="119"/>
      <c r="I32" s="118">
        <f t="shared" si="2"/>
        <v>-52800</v>
      </c>
      <c r="J32" s="8"/>
    </row>
    <row r="33" spans="1:10" s="9" customFormat="1" ht="57" customHeight="1" x14ac:dyDescent="0.3">
      <c r="A33" s="141">
        <v>3110</v>
      </c>
      <c r="B33" s="11" t="s">
        <v>12</v>
      </c>
      <c r="C33" s="71"/>
      <c r="D33" s="115">
        <f t="shared" si="3"/>
        <v>0</v>
      </c>
      <c r="E33" s="116"/>
      <c r="F33" s="117">
        <f>SUM(G33:H33)</f>
        <v>52800</v>
      </c>
      <c r="G33" s="118"/>
      <c r="H33" s="119">
        <v>52800</v>
      </c>
      <c r="I33" s="118">
        <f t="shared" si="2"/>
        <v>52800</v>
      </c>
      <c r="J33" s="8"/>
    </row>
    <row r="34" spans="1:10" s="60" customFormat="1" ht="0.75" hidden="1" customHeight="1" x14ac:dyDescent="0.3">
      <c r="A34" s="142" t="s">
        <v>26</v>
      </c>
      <c r="B34" s="87" t="s">
        <v>27</v>
      </c>
      <c r="C34" s="88"/>
      <c r="D34" s="121">
        <f t="shared" si="3"/>
        <v>0</v>
      </c>
      <c r="E34" s="114">
        <f t="shared" ref="E34:H34" si="8">SUM(E35:E37)</f>
        <v>0</v>
      </c>
      <c r="F34" s="123">
        <f t="shared" si="8"/>
        <v>0</v>
      </c>
      <c r="G34" s="114">
        <f t="shared" si="8"/>
        <v>0</v>
      </c>
      <c r="H34" s="114">
        <f t="shared" si="8"/>
        <v>0</v>
      </c>
      <c r="I34" s="114">
        <f t="shared" si="2"/>
        <v>0</v>
      </c>
      <c r="J34" s="59"/>
    </row>
    <row r="35" spans="1:10" s="9" customFormat="1" ht="85.5" hidden="1" customHeight="1" x14ac:dyDescent="0.3">
      <c r="A35" s="139">
        <v>2111</v>
      </c>
      <c r="B35" s="62" t="s">
        <v>55</v>
      </c>
      <c r="C35" s="76"/>
      <c r="D35" s="115">
        <f t="shared" si="3"/>
        <v>0</v>
      </c>
      <c r="E35" s="116"/>
      <c r="F35" s="117">
        <f t="shared" ref="F35:F42" si="9">SUM(G35:H35)</f>
        <v>0</v>
      </c>
      <c r="G35" s="118"/>
      <c r="H35" s="119"/>
      <c r="I35" s="118">
        <f t="shared" si="2"/>
        <v>0</v>
      </c>
      <c r="J35" s="8"/>
    </row>
    <row r="36" spans="1:10" s="9" customFormat="1" ht="85.5" hidden="1" customHeight="1" x14ac:dyDescent="0.3">
      <c r="A36" s="139">
        <v>2120</v>
      </c>
      <c r="B36" s="62" t="s">
        <v>41</v>
      </c>
      <c r="C36" s="71"/>
      <c r="D36" s="115">
        <f t="shared" si="3"/>
        <v>0</v>
      </c>
      <c r="E36" s="116"/>
      <c r="F36" s="117">
        <f t="shared" si="9"/>
        <v>0</v>
      </c>
      <c r="G36" s="118"/>
      <c r="H36" s="119"/>
      <c r="I36" s="118">
        <f t="shared" si="2"/>
        <v>0</v>
      </c>
      <c r="J36" s="8"/>
    </row>
    <row r="37" spans="1:10" s="9" customFormat="1" ht="85.5" hidden="1" customHeight="1" x14ac:dyDescent="0.3">
      <c r="A37" s="139">
        <v>2240</v>
      </c>
      <c r="B37" s="62" t="s">
        <v>19</v>
      </c>
      <c r="C37" s="76"/>
      <c r="D37" s="115">
        <f t="shared" si="3"/>
        <v>0</v>
      </c>
      <c r="E37" s="116"/>
      <c r="F37" s="117">
        <f t="shared" si="9"/>
        <v>0</v>
      </c>
      <c r="G37" s="118"/>
      <c r="H37" s="119"/>
      <c r="I37" s="118">
        <f t="shared" si="2"/>
        <v>0</v>
      </c>
      <c r="J37" s="8"/>
    </row>
    <row r="38" spans="1:10" s="60" customFormat="1" ht="0.75" hidden="1" customHeight="1" x14ac:dyDescent="0.3">
      <c r="A38" s="142" t="s">
        <v>58</v>
      </c>
      <c r="B38" s="87" t="s">
        <v>59</v>
      </c>
      <c r="C38" s="88"/>
      <c r="D38" s="121">
        <f t="shared" si="3"/>
        <v>0</v>
      </c>
      <c r="E38" s="122">
        <f>SUM(E39:E39)</f>
        <v>0</v>
      </c>
      <c r="F38" s="113">
        <f t="shared" si="9"/>
        <v>0</v>
      </c>
      <c r="G38" s="114">
        <f>SUM(G39:G39)</f>
        <v>0</v>
      </c>
      <c r="H38" s="114">
        <f>SUM(H39:H39)</f>
        <v>0</v>
      </c>
      <c r="I38" s="114">
        <f t="shared" si="2"/>
        <v>0</v>
      </c>
      <c r="J38" s="59"/>
    </row>
    <row r="39" spans="1:10" s="56" customFormat="1" ht="85.5" hidden="1" customHeight="1" x14ac:dyDescent="0.3">
      <c r="A39" s="139">
        <v>2281</v>
      </c>
      <c r="B39" s="62" t="s">
        <v>60</v>
      </c>
      <c r="C39" s="94"/>
      <c r="D39" s="115">
        <f t="shared" si="3"/>
        <v>0</v>
      </c>
      <c r="E39" s="116"/>
      <c r="F39" s="117">
        <f t="shared" si="9"/>
        <v>0</v>
      </c>
      <c r="G39" s="119"/>
      <c r="H39" s="119"/>
      <c r="I39" s="119">
        <f t="shared" si="2"/>
        <v>0</v>
      </c>
      <c r="J39" s="55"/>
    </row>
    <row r="40" spans="1:10" s="83" customFormat="1" ht="83.25" customHeight="1" x14ac:dyDescent="0.3">
      <c r="A40" s="145" t="s">
        <v>67</v>
      </c>
      <c r="B40" s="95" t="s">
        <v>68</v>
      </c>
      <c r="C40" s="96"/>
      <c r="D40" s="115">
        <f t="shared" si="3"/>
        <v>0</v>
      </c>
      <c r="E40" s="124">
        <f>SUM(E41:E41)</f>
        <v>0</v>
      </c>
      <c r="F40" s="117">
        <f t="shared" si="9"/>
        <v>711830</v>
      </c>
      <c r="G40" s="118">
        <f>SUM(G41:G41)</f>
        <v>711830</v>
      </c>
      <c r="H40" s="118">
        <f>SUM(H41:H41)</f>
        <v>0</v>
      </c>
      <c r="I40" s="118">
        <f t="shared" si="2"/>
        <v>711830</v>
      </c>
      <c r="J40" s="82"/>
    </row>
    <row r="41" spans="1:10" s="56" customFormat="1" ht="60" customHeight="1" x14ac:dyDescent="0.3">
      <c r="A41" s="139" t="s">
        <v>69</v>
      </c>
      <c r="B41" s="62" t="s">
        <v>70</v>
      </c>
      <c r="C41" s="72"/>
      <c r="D41" s="115">
        <f t="shared" si="3"/>
        <v>0</v>
      </c>
      <c r="E41" s="116"/>
      <c r="F41" s="117">
        <f t="shared" si="9"/>
        <v>711830</v>
      </c>
      <c r="G41" s="119">
        <v>711830</v>
      </c>
      <c r="H41" s="119"/>
      <c r="I41" s="119">
        <f t="shared" si="2"/>
        <v>711830</v>
      </c>
      <c r="J41" s="55"/>
    </row>
    <row r="42" spans="1:10" s="64" customFormat="1" ht="128.25" hidden="1" customHeight="1" x14ac:dyDescent="0.3">
      <c r="A42" s="138"/>
      <c r="B42" s="97"/>
      <c r="C42" s="98"/>
      <c r="D42" s="111">
        <f t="shared" si="3"/>
        <v>0</v>
      </c>
      <c r="E42" s="122">
        <f>SUM(E43:E43)</f>
        <v>0</v>
      </c>
      <c r="F42" s="113">
        <f t="shared" si="9"/>
        <v>0</v>
      </c>
      <c r="G42" s="114">
        <f>SUM(G43:G43)</f>
        <v>0</v>
      </c>
      <c r="H42" s="114">
        <f>SUM(H43:H43)</f>
        <v>0</v>
      </c>
      <c r="I42" s="114">
        <f t="shared" si="2"/>
        <v>0</v>
      </c>
      <c r="J42" s="63"/>
    </row>
    <row r="43" spans="1:10" s="56" customFormat="1" ht="126.75" hidden="1" customHeight="1" x14ac:dyDescent="0.3">
      <c r="A43" s="146"/>
      <c r="B43" s="35"/>
      <c r="C43" s="72"/>
      <c r="D43" s="115">
        <f t="shared" si="3"/>
        <v>0</v>
      </c>
      <c r="E43" s="116"/>
      <c r="F43" s="117"/>
      <c r="G43" s="119"/>
      <c r="H43" s="119"/>
      <c r="I43" s="119">
        <f t="shared" si="2"/>
        <v>0</v>
      </c>
      <c r="J43" s="55"/>
    </row>
    <row r="44" spans="1:10" s="64" customFormat="1" ht="128.25" hidden="1" customHeight="1" x14ac:dyDescent="0.3">
      <c r="A44" s="138" t="s">
        <v>28</v>
      </c>
      <c r="B44" s="87" t="s">
        <v>29</v>
      </c>
      <c r="C44" s="88"/>
      <c r="D44" s="121">
        <f t="shared" si="3"/>
        <v>0</v>
      </c>
      <c r="E44" s="112">
        <f>SUM(E45:E54)</f>
        <v>0</v>
      </c>
      <c r="F44" s="113">
        <f>SUM(G44:H44)</f>
        <v>0</v>
      </c>
      <c r="G44" s="111">
        <f>SUM(G45:G54)</f>
        <v>0</v>
      </c>
      <c r="H44" s="111">
        <f>SUM(H45:H54)</f>
        <v>0</v>
      </c>
      <c r="I44" s="114">
        <f t="shared" si="2"/>
        <v>0</v>
      </c>
      <c r="J44" s="63"/>
    </row>
    <row r="45" spans="1:10" s="56" customFormat="1" ht="80.25" hidden="1" customHeight="1" x14ac:dyDescent="0.3">
      <c r="A45" s="146">
        <v>2620</v>
      </c>
      <c r="B45" s="35" t="s">
        <v>15</v>
      </c>
      <c r="C45" s="99"/>
      <c r="D45" s="115">
        <f t="shared" si="3"/>
        <v>0</v>
      </c>
      <c r="E45" s="116"/>
      <c r="F45" s="117">
        <f>SUM(G45:H45)</f>
        <v>0</v>
      </c>
      <c r="G45" s="115"/>
      <c r="H45" s="119"/>
      <c r="I45" s="118">
        <f t="shared" si="2"/>
        <v>0</v>
      </c>
      <c r="J45" s="55"/>
    </row>
    <row r="46" spans="1:10" s="56" customFormat="1" ht="39" hidden="1" customHeight="1" x14ac:dyDescent="0.3">
      <c r="A46" s="147"/>
      <c r="B46" s="36" t="s">
        <v>46</v>
      </c>
      <c r="C46" s="100"/>
      <c r="D46" s="115"/>
      <c r="E46" s="116"/>
      <c r="F46" s="117">
        <f>SUM(G46:H46)</f>
        <v>0</v>
      </c>
      <c r="G46" s="115"/>
      <c r="H46" s="119"/>
      <c r="I46" s="118"/>
      <c r="J46" s="55"/>
    </row>
    <row r="47" spans="1:10" s="56" customFormat="1" ht="54.75" hidden="1" customHeight="1" x14ac:dyDescent="0.3">
      <c r="A47" s="147"/>
      <c r="B47" s="37"/>
      <c r="C47" s="37" t="s">
        <v>71</v>
      </c>
      <c r="D47" s="115"/>
      <c r="E47" s="116"/>
      <c r="F47" s="117"/>
      <c r="G47" s="115"/>
      <c r="H47" s="119"/>
      <c r="I47" s="118"/>
      <c r="J47" s="55"/>
    </row>
    <row r="48" spans="1:10" s="56" customFormat="1" ht="34.5" hidden="1" customHeight="1" x14ac:dyDescent="0.3">
      <c r="A48" s="149"/>
      <c r="B48" s="101" t="s">
        <v>47</v>
      </c>
      <c r="C48" s="100"/>
      <c r="D48" s="115"/>
      <c r="E48" s="116"/>
      <c r="F48" s="117"/>
      <c r="G48" s="115"/>
      <c r="H48" s="119"/>
      <c r="I48" s="118"/>
      <c r="J48" s="55"/>
    </row>
    <row r="49" spans="1:249" s="56" customFormat="1" ht="98.25" hidden="1" customHeight="1" x14ac:dyDescent="0.3">
      <c r="A49" s="147"/>
      <c r="B49" s="37"/>
      <c r="C49" s="37" t="s">
        <v>72</v>
      </c>
      <c r="D49" s="115"/>
      <c r="E49" s="116"/>
      <c r="F49" s="117"/>
      <c r="G49" s="115"/>
      <c r="H49" s="119"/>
      <c r="I49" s="118"/>
      <c r="J49" s="55"/>
    </row>
    <row r="50" spans="1:249" s="56" customFormat="1" ht="78.75" hidden="1" customHeight="1" x14ac:dyDescent="0.3">
      <c r="A50" s="150"/>
      <c r="B50" s="38"/>
      <c r="C50" s="100"/>
      <c r="D50" s="115"/>
      <c r="E50" s="116"/>
      <c r="F50" s="117"/>
      <c r="G50" s="115"/>
      <c r="H50" s="119"/>
      <c r="I50" s="118"/>
      <c r="J50" s="55"/>
    </row>
    <row r="51" spans="1:249" s="56" customFormat="1" ht="107.25" hidden="1" customHeight="1" x14ac:dyDescent="0.3">
      <c r="A51" s="147"/>
      <c r="B51" s="37" t="s">
        <v>46</v>
      </c>
      <c r="C51" s="102"/>
      <c r="D51" s="115"/>
      <c r="E51" s="116"/>
      <c r="F51" s="117">
        <f>SUM(G51:H51)</f>
        <v>0</v>
      </c>
      <c r="G51" s="115"/>
      <c r="H51" s="119"/>
      <c r="I51" s="118"/>
      <c r="J51" s="55"/>
    </row>
    <row r="52" spans="1:249" s="56" customFormat="1" ht="147" hidden="1" customHeight="1" x14ac:dyDescent="0.3">
      <c r="A52" s="147"/>
      <c r="B52" s="37" t="s">
        <v>47</v>
      </c>
      <c r="C52" s="103"/>
      <c r="D52" s="125"/>
      <c r="E52" s="116"/>
      <c r="F52" s="117"/>
      <c r="G52" s="115"/>
      <c r="H52" s="119"/>
      <c r="I52" s="118"/>
      <c r="J52" s="55"/>
    </row>
    <row r="53" spans="1:249" s="56" customFormat="1" ht="147" hidden="1" customHeight="1" x14ac:dyDescent="0.3">
      <c r="A53" s="148" t="s">
        <v>22</v>
      </c>
      <c r="B53" s="33" t="s">
        <v>16</v>
      </c>
      <c r="C53" s="37"/>
      <c r="D53" s="115"/>
      <c r="E53" s="116"/>
      <c r="F53" s="117"/>
      <c r="G53" s="115"/>
      <c r="H53" s="119"/>
      <c r="I53" s="118"/>
      <c r="J53" s="55"/>
    </row>
    <row r="54" spans="1:249" s="56" customFormat="1" ht="147" hidden="1" customHeight="1" x14ac:dyDescent="0.3">
      <c r="A54" s="147"/>
      <c r="B54" s="37" t="s">
        <v>61</v>
      </c>
      <c r="C54" s="37"/>
      <c r="D54" s="115"/>
      <c r="E54" s="116"/>
      <c r="F54" s="117"/>
      <c r="G54" s="115"/>
      <c r="H54" s="119"/>
      <c r="I54" s="118"/>
      <c r="J54" s="55"/>
    </row>
    <row r="55" spans="1:249" s="60" customFormat="1" ht="1.5" hidden="1" customHeight="1" x14ac:dyDescent="0.3">
      <c r="A55" s="138" t="s">
        <v>35</v>
      </c>
      <c r="B55" s="87" t="s">
        <v>36</v>
      </c>
      <c r="C55" s="88"/>
      <c r="D55" s="121">
        <f>SUM(E55:E55)</f>
        <v>0</v>
      </c>
      <c r="E55" s="122">
        <f t="shared" ref="E55:H55" si="10">SUM(E56:E57)</f>
        <v>0</v>
      </c>
      <c r="F55" s="113">
        <f t="shared" si="10"/>
        <v>0</v>
      </c>
      <c r="G55" s="114">
        <f t="shared" si="10"/>
        <v>0</v>
      </c>
      <c r="H55" s="114">
        <f t="shared" si="10"/>
        <v>0</v>
      </c>
      <c r="I55" s="114">
        <f>D55+F55</f>
        <v>0</v>
      </c>
      <c r="J55" s="59"/>
    </row>
    <row r="56" spans="1:249" s="9" customFormat="1" ht="147" hidden="1" customHeight="1" x14ac:dyDescent="0.3">
      <c r="A56" s="148">
        <v>2620</v>
      </c>
      <c r="B56" s="33" t="s">
        <v>15</v>
      </c>
      <c r="C56" s="72"/>
      <c r="D56" s="115">
        <f>SUM(E56:E56)</f>
        <v>0</v>
      </c>
      <c r="E56" s="116"/>
      <c r="F56" s="117">
        <f>SUM(G56:H56)</f>
        <v>0</v>
      </c>
      <c r="G56" s="118"/>
      <c r="H56" s="119"/>
      <c r="I56" s="118">
        <f>D56+F56</f>
        <v>0</v>
      </c>
      <c r="J56" s="8"/>
    </row>
    <row r="57" spans="1:249" s="56" customFormat="1" ht="147" hidden="1" customHeight="1" x14ac:dyDescent="0.3">
      <c r="A57" s="148" t="s">
        <v>22</v>
      </c>
      <c r="B57" s="33" t="s">
        <v>16</v>
      </c>
      <c r="C57" s="72"/>
      <c r="D57" s="115">
        <f>SUM(E57:E57)</f>
        <v>0</v>
      </c>
      <c r="E57" s="116"/>
      <c r="F57" s="117">
        <f>SUM(G57:H57)</f>
        <v>0</v>
      </c>
      <c r="G57" s="118"/>
      <c r="H57" s="119"/>
      <c r="I57" s="118">
        <f>D57+F57</f>
        <v>0</v>
      </c>
      <c r="J57" s="55"/>
    </row>
    <row r="58" spans="1:249" s="66" customFormat="1" ht="58.5" customHeight="1" x14ac:dyDescent="0.3">
      <c r="A58" s="137" t="s">
        <v>31</v>
      </c>
      <c r="B58" s="85" t="s">
        <v>21</v>
      </c>
      <c r="C58" s="86"/>
      <c r="D58" s="126">
        <f>D59+D64+D75+D71+D69</f>
        <v>2400</v>
      </c>
      <c r="E58" s="127">
        <f>E59+E64+E75+E71+E69</f>
        <v>2400</v>
      </c>
      <c r="F58" s="128">
        <f>F59+F64+F75+F71</f>
        <v>-2400</v>
      </c>
      <c r="G58" s="126">
        <f>G59+G64+G75+G71</f>
        <v>0</v>
      </c>
      <c r="H58" s="126">
        <f>H59+H64+H75+H71</f>
        <v>-2400</v>
      </c>
      <c r="I58" s="126">
        <f>I59+I64+I75+I71+I69</f>
        <v>0</v>
      </c>
      <c r="J58" s="65"/>
    </row>
    <row r="59" spans="1:249" s="58" customFormat="1" ht="60.75" customHeight="1" x14ac:dyDescent="0.3">
      <c r="A59" s="144" t="s">
        <v>32</v>
      </c>
      <c r="B59" s="92" t="s">
        <v>33</v>
      </c>
      <c r="C59" s="93"/>
      <c r="D59" s="115">
        <f t="shared" ref="D59:D68" si="11">SUM(E59:E59)</f>
        <v>32800</v>
      </c>
      <c r="E59" s="118">
        <f>SUM(E60:E63)</f>
        <v>32800</v>
      </c>
      <c r="F59" s="117">
        <f>SUM(F60:F63)</f>
        <v>1000</v>
      </c>
      <c r="G59" s="118">
        <f>SUM(G60:G63)</f>
        <v>0</v>
      </c>
      <c r="H59" s="118">
        <f>SUM(H60:H63)</f>
        <v>1000</v>
      </c>
      <c r="I59" s="118">
        <f t="shared" ref="I59:I77" si="12">D59+F59</f>
        <v>33800</v>
      </c>
      <c r="J59" s="57"/>
    </row>
    <row r="60" spans="1:249" s="56" customFormat="1" ht="54" customHeight="1" x14ac:dyDescent="0.3">
      <c r="A60" s="139" t="s">
        <v>23</v>
      </c>
      <c r="B60" s="62" t="s">
        <v>11</v>
      </c>
      <c r="C60" s="71"/>
      <c r="D60" s="115">
        <f t="shared" si="11"/>
        <v>800</v>
      </c>
      <c r="E60" s="116">
        <f>1800-1000</f>
        <v>800</v>
      </c>
      <c r="F60" s="117">
        <f t="shared" ref="F60:F76" si="13">SUM(G60:H60)</f>
        <v>0</v>
      </c>
      <c r="G60" s="119"/>
      <c r="H60" s="119"/>
      <c r="I60" s="118">
        <f t="shared" si="12"/>
        <v>800</v>
      </c>
      <c r="J60" s="55"/>
    </row>
    <row r="61" spans="1:249" s="56" customFormat="1" ht="54" customHeight="1" x14ac:dyDescent="0.3">
      <c r="A61" s="146">
        <v>2273</v>
      </c>
      <c r="B61" s="90" t="s">
        <v>73</v>
      </c>
      <c r="C61" s="71"/>
      <c r="D61" s="115">
        <f t="shared" si="11"/>
        <v>3000</v>
      </c>
      <c r="E61" s="116">
        <v>3000</v>
      </c>
      <c r="F61" s="117">
        <f t="shared" si="13"/>
        <v>0</v>
      </c>
      <c r="G61" s="119"/>
      <c r="H61" s="119"/>
      <c r="I61" s="118">
        <f t="shared" si="12"/>
        <v>3000</v>
      </c>
      <c r="J61" s="55"/>
    </row>
    <row r="62" spans="1:249" s="56" customFormat="1" ht="54" customHeight="1" x14ac:dyDescent="0.3">
      <c r="A62" s="146">
        <v>2274</v>
      </c>
      <c r="B62" s="90" t="s">
        <v>74</v>
      </c>
      <c r="C62" s="71"/>
      <c r="D62" s="115">
        <f t="shared" si="11"/>
        <v>29000</v>
      </c>
      <c r="E62" s="116">
        <v>29000</v>
      </c>
      <c r="F62" s="117">
        <f t="shared" si="13"/>
        <v>0</v>
      </c>
      <c r="G62" s="119"/>
      <c r="H62" s="119"/>
      <c r="I62" s="118">
        <f t="shared" si="12"/>
        <v>29000</v>
      </c>
      <c r="J62" s="55"/>
    </row>
    <row r="63" spans="1:249" s="56" customFormat="1" ht="54" customHeight="1" x14ac:dyDescent="0.3">
      <c r="A63" s="141">
        <v>3110</v>
      </c>
      <c r="B63" s="11" t="s">
        <v>12</v>
      </c>
      <c r="C63" s="71"/>
      <c r="D63" s="115">
        <f t="shared" si="11"/>
        <v>0</v>
      </c>
      <c r="E63" s="129"/>
      <c r="F63" s="117">
        <f t="shared" si="13"/>
        <v>1000</v>
      </c>
      <c r="G63" s="119"/>
      <c r="H63" s="130">
        <v>1000</v>
      </c>
      <c r="I63" s="118">
        <f t="shared" si="12"/>
        <v>1000</v>
      </c>
      <c r="J63" s="55"/>
    </row>
    <row r="64" spans="1:249" s="56" customFormat="1" ht="90" customHeight="1" x14ac:dyDescent="0.3">
      <c r="A64" s="145" t="s">
        <v>34</v>
      </c>
      <c r="B64" s="92" t="s">
        <v>14</v>
      </c>
      <c r="C64" s="93"/>
      <c r="D64" s="115">
        <f t="shared" si="11"/>
        <v>-31900</v>
      </c>
      <c r="E64" s="131">
        <f>SUM(E65:E68)</f>
        <v>-31900</v>
      </c>
      <c r="F64" s="117">
        <f t="shared" si="13"/>
        <v>-3400</v>
      </c>
      <c r="G64" s="115">
        <f>SUM(G65:G68)</f>
        <v>0</v>
      </c>
      <c r="H64" s="115">
        <f>SUM(H65:H68)</f>
        <v>-3400</v>
      </c>
      <c r="I64" s="118">
        <f t="shared" si="12"/>
        <v>-35300</v>
      </c>
      <c r="J64" s="79"/>
      <c r="K64" s="80"/>
      <c r="L64" s="81"/>
      <c r="M64" s="80"/>
      <c r="N64" s="81"/>
      <c r="O64" s="80"/>
      <c r="P64" s="81"/>
      <c r="Q64" s="80"/>
      <c r="R64" s="81"/>
      <c r="S64" s="80"/>
      <c r="T64" s="81"/>
      <c r="U64" s="80"/>
      <c r="V64" s="81"/>
      <c r="W64" s="80"/>
      <c r="X64" s="81"/>
      <c r="Y64" s="80"/>
      <c r="Z64" s="81"/>
      <c r="AA64" s="80"/>
      <c r="AB64" s="81"/>
      <c r="AC64" s="80"/>
      <c r="AD64" s="81"/>
      <c r="AE64" s="80"/>
      <c r="AF64" s="81"/>
      <c r="AG64" s="80"/>
      <c r="AH64" s="81"/>
      <c r="AI64" s="80"/>
      <c r="AJ64" s="81"/>
      <c r="AK64" s="80"/>
      <c r="AL64" s="81"/>
      <c r="AM64" s="80"/>
      <c r="AN64" s="81"/>
      <c r="AO64" s="80"/>
      <c r="AP64" s="81"/>
      <c r="AQ64" s="80"/>
      <c r="AR64" s="81"/>
      <c r="AS64" s="80"/>
      <c r="AT64" s="81"/>
      <c r="AU64" s="80"/>
      <c r="AV64" s="81"/>
      <c r="AW64" s="80"/>
      <c r="AX64" s="81"/>
      <c r="AY64" s="80"/>
      <c r="AZ64" s="81"/>
      <c r="BA64" s="80"/>
      <c r="BB64" s="81"/>
      <c r="BC64" s="80"/>
      <c r="BD64" s="81"/>
      <c r="BE64" s="80"/>
      <c r="BF64" s="81"/>
      <c r="BG64" s="80"/>
      <c r="BH64" s="81"/>
      <c r="BI64" s="80"/>
      <c r="BJ64" s="81"/>
      <c r="BK64" s="80"/>
      <c r="BL64" s="81"/>
      <c r="BM64" s="80"/>
      <c r="BN64" s="81"/>
      <c r="BO64" s="80"/>
      <c r="BP64" s="81"/>
      <c r="BQ64" s="80"/>
      <c r="BR64" s="81"/>
      <c r="BS64" s="80"/>
      <c r="BT64" s="81"/>
      <c r="BU64" s="80"/>
      <c r="BV64" s="81"/>
      <c r="BW64" s="80"/>
      <c r="BX64" s="81"/>
      <c r="BY64" s="80"/>
      <c r="BZ64" s="81"/>
      <c r="CA64" s="80"/>
      <c r="CB64" s="81"/>
      <c r="CC64" s="80"/>
      <c r="CD64" s="81"/>
      <c r="CE64" s="80"/>
      <c r="CF64" s="81"/>
      <c r="CG64" s="80"/>
      <c r="CH64" s="81"/>
      <c r="CI64" s="80"/>
      <c r="CJ64" s="81"/>
      <c r="CK64" s="80"/>
      <c r="CL64" s="81"/>
      <c r="CM64" s="80"/>
      <c r="CN64" s="81"/>
      <c r="CO64" s="80"/>
      <c r="CP64" s="81"/>
      <c r="CQ64" s="80"/>
      <c r="CR64" s="81"/>
      <c r="CS64" s="80"/>
      <c r="CT64" s="81"/>
      <c r="CU64" s="80"/>
      <c r="CV64" s="81"/>
      <c r="CW64" s="80"/>
      <c r="CX64" s="81"/>
      <c r="CY64" s="80"/>
      <c r="CZ64" s="81"/>
      <c r="DA64" s="80"/>
      <c r="DB64" s="81"/>
      <c r="DC64" s="80"/>
      <c r="DD64" s="81"/>
      <c r="DE64" s="80"/>
      <c r="DF64" s="81"/>
      <c r="DG64" s="80"/>
      <c r="DH64" s="81"/>
      <c r="DI64" s="80"/>
      <c r="DJ64" s="81"/>
      <c r="DK64" s="80"/>
      <c r="DL64" s="81"/>
      <c r="DM64" s="80"/>
      <c r="DN64" s="81"/>
      <c r="DO64" s="80"/>
      <c r="DP64" s="81"/>
      <c r="DQ64" s="80"/>
      <c r="DR64" s="81"/>
      <c r="DS64" s="80"/>
      <c r="DT64" s="81"/>
      <c r="DU64" s="80"/>
      <c r="DV64" s="81"/>
      <c r="DW64" s="80"/>
      <c r="DX64" s="81"/>
      <c r="DY64" s="80"/>
      <c r="DZ64" s="81"/>
      <c r="EA64" s="80"/>
      <c r="EB64" s="81"/>
      <c r="EC64" s="80"/>
      <c r="ED64" s="81"/>
      <c r="EE64" s="80"/>
      <c r="EF64" s="81"/>
      <c r="EG64" s="80"/>
      <c r="EH64" s="81"/>
      <c r="EI64" s="80"/>
      <c r="EJ64" s="81"/>
      <c r="EK64" s="80"/>
      <c r="EL64" s="81"/>
      <c r="EM64" s="80"/>
      <c r="EN64" s="81"/>
      <c r="EO64" s="80"/>
      <c r="EP64" s="81"/>
      <c r="EQ64" s="80"/>
      <c r="ER64" s="81"/>
      <c r="ES64" s="80"/>
      <c r="ET64" s="81"/>
      <c r="EU64" s="80"/>
      <c r="EV64" s="81"/>
      <c r="EW64" s="80"/>
      <c r="EX64" s="81"/>
      <c r="EY64" s="80"/>
      <c r="EZ64" s="81"/>
      <c r="FA64" s="80"/>
      <c r="FB64" s="81"/>
      <c r="FC64" s="80"/>
      <c r="FD64" s="81"/>
      <c r="FE64" s="80"/>
      <c r="FF64" s="81"/>
      <c r="FG64" s="80"/>
      <c r="FH64" s="81"/>
      <c r="FI64" s="80"/>
      <c r="FJ64" s="81"/>
      <c r="FK64" s="80"/>
      <c r="FL64" s="81"/>
      <c r="FM64" s="80"/>
      <c r="FN64" s="81"/>
      <c r="FO64" s="80"/>
      <c r="FP64" s="81"/>
      <c r="FQ64" s="80"/>
      <c r="FR64" s="81"/>
      <c r="FS64" s="80"/>
      <c r="FT64" s="81"/>
      <c r="FU64" s="80"/>
      <c r="FV64" s="81"/>
      <c r="FW64" s="80"/>
      <c r="FX64" s="81"/>
      <c r="FY64" s="80"/>
      <c r="FZ64" s="81"/>
      <c r="GA64" s="80"/>
      <c r="GB64" s="81"/>
      <c r="GC64" s="80"/>
      <c r="GD64" s="81"/>
      <c r="GE64" s="80"/>
      <c r="GF64" s="81"/>
      <c r="GG64" s="80"/>
      <c r="GH64" s="81"/>
      <c r="GI64" s="80"/>
      <c r="GJ64" s="81"/>
      <c r="GK64" s="80"/>
      <c r="GL64" s="81"/>
      <c r="GM64" s="80"/>
      <c r="GN64" s="81"/>
      <c r="GO64" s="80"/>
      <c r="GP64" s="81"/>
      <c r="GQ64" s="80"/>
      <c r="GR64" s="81"/>
      <c r="GS64" s="80"/>
      <c r="GT64" s="81"/>
      <c r="GU64" s="80"/>
      <c r="GV64" s="81"/>
      <c r="GW64" s="80"/>
      <c r="GX64" s="81"/>
      <c r="GY64" s="80"/>
      <c r="GZ64" s="81"/>
      <c r="HA64" s="80"/>
      <c r="HB64" s="81"/>
      <c r="HC64" s="80"/>
      <c r="HD64" s="81"/>
      <c r="HE64" s="80"/>
      <c r="HF64" s="81"/>
      <c r="HG64" s="80"/>
      <c r="HH64" s="81"/>
      <c r="HI64" s="80"/>
      <c r="HJ64" s="81"/>
      <c r="HK64" s="80"/>
      <c r="HL64" s="81"/>
      <c r="HM64" s="80"/>
      <c r="HN64" s="81"/>
      <c r="HO64" s="80"/>
      <c r="HP64" s="81"/>
      <c r="HQ64" s="80"/>
      <c r="HR64" s="81"/>
      <c r="HS64" s="80"/>
      <c r="HT64" s="81"/>
      <c r="HU64" s="80"/>
      <c r="HV64" s="81"/>
      <c r="HW64" s="80"/>
      <c r="HX64" s="81"/>
      <c r="HY64" s="80"/>
      <c r="HZ64" s="81"/>
      <c r="IA64" s="80"/>
      <c r="IB64" s="81"/>
      <c r="IC64" s="80"/>
      <c r="ID64" s="81"/>
      <c r="IE64" s="80"/>
      <c r="IF64" s="81"/>
      <c r="IG64" s="80"/>
      <c r="IH64" s="81"/>
      <c r="II64" s="80"/>
      <c r="IJ64" s="81"/>
      <c r="IK64" s="80"/>
      <c r="IL64" s="81"/>
      <c r="IM64" s="80"/>
      <c r="IN64" s="81"/>
      <c r="IO64" s="80"/>
    </row>
    <row r="65" spans="1:25" s="56" customFormat="1" ht="54.75" customHeight="1" x14ac:dyDescent="0.3">
      <c r="A65" s="139">
        <v>2275</v>
      </c>
      <c r="B65" s="62" t="s">
        <v>75</v>
      </c>
      <c r="C65" s="72"/>
      <c r="D65" s="115">
        <f t="shared" si="11"/>
        <v>-31900</v>
      </c>
      <c r="E65" s="129">
        <f>-31900</f>
        <v>-31900</v>
      </c>
      <c r="F65" s="117">
        <f t="shared" si="13"/>
        <v>0</v>
      </c>
      <c r="G65" s="118"/>
      <c r="H65" s="130"/>
      <c r="I65" s="118">
        <f t="shared" si="12"/>
        <v>-31900</v>
      </c>
      <c r="J65" s="55"/>
    </row>
    <row r="66" spans="1:25" s="56" customFormat="1" ht="54.75" customHeight="1" x14ac:dyDescent="0.3">
      <c r="A66" s="141">
        <v>3110</v>
      </c>
      <c r="B66" s="11" t="s">
        <v>12</v>
      </c>
      <c r="C66" s="71"/>
      <c r="D66" s="115">
        <f t="shared" si="11"/>
        <v>0</v>
      </c>
      <c r="E66" s="116"/>
      <c r="F66" s="117">
        <f t="shared" si="13"/>
        <v>-3400</v>
      </c>
      <c r="G66" s="118"/>
      <c r="H66" s="119">
        <v>-3400</v>
      </c>
      <c r="I66" s="118">
        <f t="shared" si="12"/>
        <v>-3400</v>
      </c>
      <c r="J66" s="55"/>
    </row>
    <row r="67" spans="1:25" s="56" customFormat="1" ht="90.75" hidden="1" customHeight="1" x14ac:dyDescent="0.3">
      <c r="A67" s="139">
        <v>2272</v>
      </c>
      <c r="B67" s="62" t="s">
        <v>48</v>
      </c>
      <c r="C67" s="71"/>
      <c r="D67" s="115">
        <f t="shared" si="11"/>
        <v>0</v>
      </c>
      <c r="E67" s="116"/>
      <c r="F67" s="117">
        <f t="shared" si="13"/>
        <v>0</v>
      </c>
      <c r="G67" s="118"/>
      <c r="H67" s="119"/>
      <c r="I67" s="118">
        <f t="shared" si="12"/>
        <v>0</v>
      </c>
      <c r="J67" s="55"/>
    </row>
    <row r="68" spans="1:25" s="56" customFormat="1" ht="90.75" hidden="1" customHeight="1" x14ac:dyDescent="0.3">
      <c r="A68" s="141">
        <v>3110</v>
      </c>
      <c r="B68" s="11" t="s">
        <v>12</v>
      </c>
      <c r="C68" s="72"/>
      <c r="D68" s="115">
        <f t="shared" si="11"/>
        <v>0</v>
      </c>
      <c r="E68" s="129"/>
      <c r="F68" s="117">
        <f t="shared" si="13"/>
        <v>0</v>
      </c>
      <c r="G68" s="118"/>
      <c r="H68" s="130"/>
      <c r="I68" s="118">
        <f t="shared" si="12"/>
        <v>0</v>
      </c>
      <c r="J68" s="55"/>
    </row>
    <row r="69" spans="1:25" s="56" customFormat="1" ht="44.25" customHeight="1" x14ac:dyDescent="0.3">
      <c r="A69" s="144" t="s">
        <v>49</v>
      </c>
      <c r="B69" s="92" t="s">
        <v>50</v>
      </c>
      <c r="C69" s="93"/>
      <c r="D69" s="115">
        <f>D70</f>
        <v>1500</v>
      </c>
      <c r="E69" s="131">
        <f t="shared" ref="E69:H69" si="14">E70</f>
        <v>1500</v>
      </c>
      <c r="F69" s="117">
        <f t="shared" si="13"/>
        <v>0</v>
      </c>
      <c r="G69" s="115">
        <f t="shared" si="14"/>
        <v>0</v>
      </c>
      <c r="H69" s="115">
        <f t="shared" si="14"/>
        <v>0</v>
      </c>
      <c r="I69" s="118">
        <f t="shared" si="12"/>
        <v>1500</v>
      </c>
      <c r="J69" s="55"/>
    </row>
    <row r="70" spans="1:25" s="56" customFormat="1" ht="37.5" customHeight="1" x14ac:dyDescent="0.3">
      <c r="A70" s="139" t="s">
        <v>24</v>
      </c>
      <c r="B70" s="62" t="s">
        <v>19</v>
      </c>
      <c r="C70" s="71"/>
      <c r="D70" s="115">
        <f>SUM(E70:E70)</f>
        <v>1500</v>
      </c>
      <c r="E70" s="116">
        <v>1500</v>
      </c>
      <c r="F70" s="117">
        <f t="shared" si="13"/>
        <v>0</v>
      </c>
      <c r="G70" s="118"/>
      <c r="H70" s="119"/>
      <c r="I70" s="118">
        <f t="shared" si="12"/>
        <v>1500</v>
      </c>
      <c r="J70" s="55"/>
    </row>
    <row r="71" spans="1:25" s="56" customFormat="1" ht="90.75" hidden="1" customHeight="1" x14ac:dyDescent="0.3">
      <c r="A71" s="17" t="s">
        <v>51</v>
      </c>
      <c r="B71" s="104" t="s">
        <v>52</v>
      </c>
      <c r="C71" s="105"/>
      <c r="D71" s="121">
        <f>SUM(D72:D74)</f>
        <v>0</v>
      </c>
      <c r="E71" s="132">
        <f t="shared" ref="E71:H71" si="15">SUM(E72:E74)</f>
        <v>0</v>
      </c>
      <c r="F71" s="133">
        <f t="shared" si="13"/>
        <v>0</v>
      </c>
      <c r="G71" s="134">
        <f t="shared" si="15"/>
        <v>0</v>
      </c>
      <c r="H71" s="134">
        <f t="shared" si="15"/>
        <v>0</v>
      </c>
      <c r="I71" s="135">
        <f t="shared" si="12"/>
        <v>0</v>
      </c>
      <c r="J71" s="55"/>
    </row>
    <row r="72" spans="1:25" s="56" customFormat="1" ht="90.75" hidden="1" customHeight="1" x14ac:dyDescent="0.3">
      <c r="A72" s="61" t="s">
        <v>23</v>
      </c>
      <c r="B72" s="62" t="s">
        <v>11</v>
      </c>
      <c r="C72" s="72"/>
      <c r="D72" s="115">
        <f>SUM(E72:E72)</f>
        <v>0</v>
      </c>
      <c r="E72" s="129"/>
      <c r="F72" s="117">
        <f t="shared" si="13"/>
        <v>0</v>
      </c>
      <c r="G72" s="118"/>
      <c r="H72" s="130"/>
      <c r="I72" s="118">
        <f t="shared" si="12"/>
        <v>0</v>
      </c>
      <c r="J72" s="55"/>
    </row>
    <row r="73" spans="1:25" s="56" customFormat="1" ht="90.75" hidden="1" customHeight="1" x14ac:dyDescent="0.3">
      <c r="A73" s="61" t="s">
        <v>24</v>
      </c>
      <c r="B73" s="62" t="s">
        <v>19</v>
      </c>
      <c r="C73" s="71"/>
      <c r="D73" s="115">
        <f>SUM(E73:E73)</f>
        <v>0</v>
      </c>
      <c r="E73" s="116"/>
      <c r="F73" s="117">
        <f t="shared" si="13"/>
        <v>0</v>
      </c>
      <c r="G73" s="118"/>
      <c r="H73" s="119"/>
      <c r="I73" s="118">
        <f t="shared" si="12"/>
        <v>0</v>
      </c>
      <c r="J73" s="55"/>
    </row>
    <row r="74" spans="1:25" s="56" customFormat="1" ht="90.75" hidden="1" customHeight="1" x14ac:dyDescent="0.3">
      <c r="A74" s="89">
        <v>2282</v>
      </c>
      <c r="B74" s="90" t="s">
        <v>44</v>
      </c>
      <c r="C74" s="71"/>
      <c r="D74" s="115">
        <f>SUM(E74:E74)</f>
        <v>0</v>
      </c>
      <c r="E74" s="116"/>
      <c r="F74" s="117">
        <f t="shared" si="13"/>
        <v>0</v>
      </c>
      <c r="G74" s="118"/>
      <c r="H74" s="119"/>
      <c r="I74" s="118">
        <f t="shared" si="12"/>
        <v>0</v>
      </c>
      <c r="J74" s="55"/>
    </row>
    <row r="75" spans="1:25" s="68" customFormat="1" ht="90.75" hidden="1" customHeight="1" x14ac:dyDescent="0.3">
      <c r="A75" s="17" t="s">
        <v>53</v>
      </c>
      <c r="B75" s="106" t="s">
        <v>54</v>
      </c>
      <c r="C75" s="105"/>
      <c r="D75" s="134">
        <f>SUM(E75:E75)</f>
        <v>0</v>
      </c>
      <c r="E75" s="136">
        <f>SUM(E76:E76)</f>
        <v>0</v>
      </c>
      <c r="F75" s="133">
        <f t="shared" si="13"/>
        <v>0</v>
      </c>
      <c r="G75" s="135">
        <f>SUM(G76:G76)</f>
        <v>0</v>
      </c>
      <c r="H75" s="135">
        <f>SUM(H76:H76)</f>
        <v>0</v>
      </c>
      <c r="I75" s="135">
        <f t="shared" si="12"/>
        <v>0</v>
      </c>
      <c r="J75" s="67"/>
    </row>
    <row r="76" spans="1:25" s="56" customFormat="1" ht="90.75" hidden="1" customHeight="1" x14ac:dyDescent="0.3">
      <c r="A76" s="10">
        <v>3110</v>
      </c>
      <c r="B76" s="11" t="s">
        <v>12</v>
      </c>
      <c r="C76" s="107"/>
      <c r="D76" s="115">
        <f>SUM(E76:E76)</f>
        <v>0</v>
      </c>
      <c r="E76" s="116"/>
      <c r="F76" s="117">
        <f t="shared" si="13"/>
        <v>0</v>
      </c>
      <c r="G76" s="118"/>
      <c r="H76" s="119"/>
      <c r="I76" s="118">
        <f t="shared" si="12"/>
        <v>0</v>
      </c>
      <c r="J76" s="55"/>
    </row>
    <row r="77" spans="1:25" s="58" customFormat="1" ht="49.5" customHeight="1" x14ac:dyDescent="0.3">
      <c r="A77" s="42" t="s">
        <v>2</v>
      </c>
      <c r="B77" s="43"/>
      <c r="C77" s="39"/>
      <c r="D77" s="126">
        <f>D11+D58</f>
        <v>-50400</v>
      </c>
      <c r="E77" s="127">
        <f>E11+E58</f>
        <v>-50400</v>
      </c>
      <c r="F77" s="128">
        <f>F11+F58</f>
        <v>762230</v>
      </c>
      <c r="G77" s="126">
        <f>G11+G58</f>
        <v>711830</v>
      </c>
      <c r="H77" s="126">
        <f>H11+H58</f>
        <v>50400</v>
      </c>
      <c r="I77" s="126">
        <f t="shared" si="12"/>
        <v>711830</v>
      </c>
      <c r="J77" s="69"/>
      <c r="K77" s="77"/>
      <c r="M77" s="7"/>
      <c r="N77" s="77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</row>
    <row r="78" spans="1:25" s="18" customFormat="1" ht="116.25" customHeight="1" x14ac:dyDescent="0.35">
      <c r="A78" s="84" t="s">
        <v>57</v>
      </c>
      <c r="B78" s="84"/>
      <c r="C78" s="84"/>
      <c r="D78" s="84"/>
      <c r="E78" s="84"/>
      <c r="F78" s="84"/>
      <c r="G78" s="84"/>
      <c r="H78" s="40"/>
      <c r="I78" s="41"/>
    </row>
  </sheetData>
  <mergeCells count="31">
    <mergeCell ref="B75:C75"/>
    <mergeCell ref="A77:B77"/>
    <mergeCell ref="B69:C69"/>
    <mergeCell ref="B71:C71"/>
    <mergeCell ref="B64:C64"/>
    <mergeCell ref="B59:C59"/>
    <mergeCell ref="B55:C55"/>
    <mergeCell ref="B42:C42"/>
    <mergeCell ref="B44:C44"/>
    <mergeCell ref="B38:C38"/>
    <mergeCell ref="B40:C40"/>
    <mergeCell ref="B34:C34"/>
    <mergeCell ref="B29:C29"/>
    <mergeCell ref="B31:C31"/>
    <mergeCell ref="B24:C24"/>
    <mergeCell ref="B20:C20"/>
    <mergeCell ref="F7:H7"/>
    <mergeCell ref="I6:I9"/>
    <mergeCell ref="F6:H6"/>
    <mergeCell ref="C6:C9"/>
    <mergeCell ref="D6:E6"/>
    <mergeCell ref="D7:E7"/>
    <mergeCell ref="G8:H8"/>
    <mergeCell ref="F8:F9"/>
    <mergeCell ref="E8:E9"/>
    <mergeCell ref="D8:D9"/>
    <mergeCell ref="B6:B9"/>
    <mergeCell ref="A6:A9"/>
    <mergeCell ref="B12:C12"/>
    <mergeCell ref="A4:I4"/>
    <mergeCell ref="A78:G78"/>
  </mergeCells>
  <pageMargins left="0.39370078740157483" right="0.19685039370078741" top="0.15748031496062992" bottom="0.15748031496062992" header="0" footer="0"/>
  <pageSetup paperSize="9" scale="49" fitToWidth="0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розрахунок  (4)</vt:lpstr>
      <vt:lpstr>'розрахунок  (4)'!Область_печати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XTreme.ws</cp:lastModifiedBy>
  <cp:lastPrinted>2018-10-11T09:31:13Z</cp:lastPrinted>
  <dcterms:created xsi:type="dcterms:W3CDTF">1996-10-08T23:32:33Z</dcterms:created>
  <dcterms:modified xsi:type="dcterms:W3CDTF">2018-10-11T09:33:36Z</dcterms:modified>
</cp:coreProperties>
</file>