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360" windowHeight="11505"/>
  </bookViews>
  <sheets>
    <sheet name="Лист1" sheetId="1" r:id="rId1"/>
  </sheets>
  <definedNames>
    <definedName name="_xlnm.Print_Area" localSheetId="0">Лист1!$A$1:$D$69</definedName>
  </definedNames>
  <calcPr calcId="144525"/>
</workbook>
</file>

<file path=xl/calcChain.xml><?xml version="1.0" encoding="utf-8"?>
<calcChain xmlns="http://schemas.openxmlformats.org/spreadsheetml/2006/main">
  <c r="D66" i="1" l="1"/>
  <c r="D65" i="1"/>
  <c r="D50" i="1"/>
  <c r="D58" i="1"/>
  <c r="D47" i="1" l="1"/>
  <c r="D26" i="1"/>
  <c r="D25" i="1" s="1"/>
  <c r="E25" i="1" s="1"/>
  <c r="D29" i="1"/>
  <c r="E27" i="1" s="1"/>
  <c r="D23" i="1" l="1"/>
  <c r="D34" i="1" s="1"/>
  <c r="D33" i="1" s="1"/>
  <c r="D44" i="1" l="1"/>
  <c r="D43" i="1" l="1"/>
  <c r="F66" i="1" l="1"/>
  <c r="F65" i="1" l="1"/>
  <c r="F58" i="1" l="1"/>
  <c r="E58" i="1" l="1"/>
  <c r="E54" i="1"/>
  <c r="E47" i="1" l="1"/>
</calcChain>
</file>

<file path=xl/sharedStrings.xml><?xml version="1.0" encoding="utf-8"?>
<sst xmlns="http://schemas.openxmlformats.org/spreadsheetml/2006/main" count="112" uniqueCount="68">
  <si>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</si>
  <si>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</si>
  <si>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</si>
  <si>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</si>
  <si>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</si>
  <si>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</si>
  <si>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</si>
  <si>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</si>
  <si>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</si>
  <si>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</si>
  <si>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</si>
  <si>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</si>
  <si>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</si>
  <si>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</si>
  <si>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</si>
  <si>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</si>
  <si>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</si>
  <si>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</si>
  <si>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</si>
  <si>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</si>
  <si>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</si>
  <si>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</si>
  <si>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</si>
  <si>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</si>
  <si>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</si>
  <si>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</si>
  <si>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</si>
  <si>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</si>
  <si>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</si>
  <si>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</si>
  <si>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</si>
  <si>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</si>
  <si>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</si>
  <si>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</si>
  <si>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</si>
  <si>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</si>
  <si>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</si>
  <si>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</si>
  <si>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</si>
  <si>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</si>
  <si>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</si>
  <si>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</si>
  <si>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</si>
  <si>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</si>
  <si>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</si>
  <si>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</si>
  <si>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</si>
  <si>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</si>
  <si>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</si>
  <si>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</si>
  <si>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</si>
  <si>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</si>
  <si>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</si>
  <si>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</si>
  <si>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</si>
  <si>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</si>
  <si>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</si>
  <si>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</si>
  <si>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</si>
  <si>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>Секретар</t>
  </si>
  <si>
    <t>Зоя АЛЕКСЄЄВА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</si>
  <si>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</si>
  <si>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 xml:space="preserve"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
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</si>
  <si>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</si>
  <si>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</si>
  <si>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 xml:space="preserve"> від 18.06.2021р. №4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</si>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</sst>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Continuous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view="pageBreakPreview" topLeftCell="A64" zoomScale="145" zoomScaleNormal="85" zoomScaleSheetLayoutView="145" workbookViewId="0">
      <selection activeCell="D67" sqref="D67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9" t="s">
        <v>0</v>
      </c>
      <c r="D1" s="60"/>
    </row>
    <row r="2" spans="1:4" x14ac:dyDescent="0.2">
      <c r="A2" s="50"/>
      <c r="C2" s="59" t="s">
        <v>58</v>
      </c>
      <c r="D2" s="59"/>
    </row>
    <row r="3" spans="1:4" x14ac:dyDescent="0.2">
      <c r="C3" s="61" t="s">
        <v>65</v>
      </c>
      <c r="D3" s="60"/>
    </row>
    <row r="4" spans="1:4" ht="11.25" customHeight="1" x14ac:dyDescent="0.2">
      <c r="C4" s="59"/>
      <c r="D4" s="60"/>
    </row>
    <row r="5" spans="1:4" x14ac:dyDescent="0.2">
      <c r="A5" s="62" t="s">
        <v>1</v>
      </c>
      <c r="B5" s="58"/>
      <c r="C5" s="58"/>
      <c r="D5" s="58"/>
    </row>
    <row r="6" spans="1:4" x14ac:dyDescent="0.2">
      <c r="A6" s="63" t="s">
        <v>2</v>
      </c>
      <c r="B6" s="58"/>
      <c r="C6" s="58"/>
      <c r="D6" s="58"/>
    </row>
    <row r="7" spans="1:4" x14ac:dyDescent="0.2">
      <c r="A7" s="58" t="s">
        <v>3</v>
      </c>
      <c r="B7" s="58"/>
      <c r="C7" s="58"/>
      <c r="D7" s="58"/>
    </row>
    <row r="8" spans="1:4" ht="21.95" customHeight="1" x14ac:dyDescent="0.25">
      <c r="A8" s="3" t="s">
        <v>4</v>
      </c>
    </row>
    <row r="9" spans="1:4" x14ac:dyDescent="0.2">
      <c r="D9" s="1" t="s">
        <v>5</v>
      </c>
    </row>
    <row r="10" spans="1:4" ht="38.25" x14ac:dyDescent="0.2">
      <c r="A10" s="7" t="s">
        <v>6</v>
      </c>
      <c r="B10" s="64" t="s">
        <v>7</v>
      </c>
      <c r="C10" s="65"/>
      <c r="D10" s="8" t="s">
        <v>8</v>
      </c>
    </row>
    <row r="11" spans="1:4" x14ac:dyDescent="0.2">
      <c r="A11" s="4">
        <v>1</v>
      </c>
      <c r="B11" s="66">
        <v>2</v>
      </c>
      <c r="C11" s="67"/>
      <c r="D11" s="9">
        <v>3</v>
      </c>
    </row>
    <row r="12" spans="1:4" x14ac:dyDescent="0.2">
      <c r="A12" s="57" t="s">
        <v>9</v>
      </c>
      <c r="B12" s="57"/>
      <c r="C12" s="57"/>
      <c r="D12" s="57"/>
    </row>
    <row r="13" spans="1:4" x14ac:dyDescent="0.2">
      <c r="A13" s="11" t="s">
        <v>10</v>
      </c>
      <c r="B13" s="15" t="s">
        <v>11</v>
      </c>
      <c r="C13" s="16"/>
      <c r="D13" s="13">
        <v>6011100</v>
      </c>
    </row>
    <row r="14" spans="1:4" x14ac:dyDescent="0.2">
      <c r="A14" s="12" t="s">
        <v>12</v>
      </c>
      <c r="B14" s="17" t="s">
        <v>13</v>
      </c>
      <c r="C14" s="18"/>
      <c r="D14" s="14">
        <v>6011100</v>
      </c>
    </row>
    <row r="15" spans="1:4" x14ac:dyDescent="0.2">
      <c r="A15" s="11" t="s">
        <v>14</v>
      </c>
      <c r="B15" s="15" t="s">
        <v>15</v>
      </c>
      <c r="C15" s="16"/>
      <c r="D15" s="13">
        <v>26523400</v>
      </c>
    </row>
    <row r="16" spans="1:4" x14ac:dyDescent="0.2">
      <c r="A16" s="12" t="s">
        <v>12</v>
      </c>
      <c r="B16" s="17" t="s">
        <v>13</v>
      </c>
      <c r="C16" s="18"/>
      <c r="D16" s="14">
        <v>26523400</v>
      </c>
    </row>
    <row r="17" spans="1:5" x14ac:dyDescent="0.2">
      <c r="A17" s="11">
        <v>41034500</v>
      </c>
      <c r="B17" s="68" t="s">
        <v>66</v>
      </c>
      <c r="C17" s="69"/>
      <c r="D17" s="13">
        <v>288770</v>
      </c>
    </row>
    <row r="18" spans="1:5" x14ac:dyDescent="0.2">
      <c r="A18" s="12" t="s">
        <v>12</v>
      </c>
      <c r="B18" s="17" t="s">
        <v>13</v>
      </c>
      <c r="C18" s="18"/>
      <c r="D18" s="14">
        <v>288770</v>
      </c>
    </row>
    <row r="19" spans="1:5" ht="25.5" x14ac:dyDescent="0.2">
      <c r="A19" s="11" t="s">
        <v>16</v>
      </c>
      <c r="B19" s="15" t="s">
        <v>17</v>
      </c>
      <c r="C19" s="16"/>
      <c r="D19" s="13">
        <v>1323100</v>
      </c>
    </row>
    <row r="20" spans="1:5" x14ac:dyDescent="0.2">
      <c r="A20" s="12" t="s">
        <v>18</v>
      </c>
      <c r="B20" s="17" t="s">
        <v>19</v>
      </c>
      <c r="C20" s="18"/>
      <c r="D20" s="14">
        <v>1323100</v>
      </c>
    </row>
    <row r="21" spans="1:5" ht="25.5" x14ac:dyDescent="0.2">
      <c r="A21" s="11" t="s">
        <v>20</v>
      </c>
      <c r="B21" s="15" t="s">
        <v>21</v>
      </c>
      <c r="C21" s="16"/>
      <c r="D21" s="13">
        <v>26549</v>
      </c>
    </row>
    <row r="22" spans="1:5" x14ac:dyDescent="0.2">
      <c r="A22" s="12" t="s">
        <v>18</v>
      </c>
      <c r="B22" s="17" t="s">
        <v>19</v>
      </c>
      <c r="C22" s="18"/>
      <c r="D22" s="14">
        <v>26549</v>
      </c>
    </row>
    <row r="23" spans="1:5" ht="36.75" customHeight="1" x14ac:dyDescent="0.2">
      <c r="A23" s="11">
        <v>41051700</v>
      </c>
      <c r="B23" s="68" t="s">
        <v>63</v>
      </c>
      <c r="C23" s="69"/>
      <c r="D23" s="13">
        <f>SUM(D24)</f>
        <v>18349</v>
      </c>
    </row>
    <row r="24" spans="1:5" x14ac:dyDescent="0.2">
      <c r="A24" s="12" t="s">
        <v>18</v>
      </c>
      <c r="B24" s="17" t="s">
        <v>19</v>
      </c>
      <c r="C24" s="18"/>
      <c r="D24" s="14">
        <v>18349</v>
      </c>
    </row>
    <row r="25" spans="1:5" x14ac:dyDescent="0.2">
      <c r="A25" s="11" t="s">
        <v>22</v>
      </c>
      <c r="B25" s="15" t="s">
        <v>23</v>
      </c>
      <c r="C25" s="16"/>
      <c r="D25" s="13">
        <f>SUM(D26:D29)</f>
        <v>1257766</v>
      </c>
      <c r="E25" s="51">
        <f>D25-1257766</f>
        <v>0</v>
      </c>
    </row>
    <row r="26" spans="1:5" x14ac:dyDescent="0.2">
      <c r="A26" s="12" t="s">
        <v>18</v>
      </c>
      <c r="B26" s="17" t="s">
        <v>19</v>
      </c>
      <c r="C26" s="18"/>
      <c r="D26" s="14">
        <f>104800+26000</f>
        <v>130800</v>
      </c>
    </row>
    <row r="27" spans="1:5" x14ac:dyDescent="0.2">
      <c r="A27" s="12" t="s">
        <v>24</v>
      </c>
      <c r="B27" s="17" t="s">
        <v>25</v>
      </c>
      <c r="C27" s="18"/>
      <c r="D27" s="14">
        <v>112945</v>
      </c>
      <c r="E27" s="51">
        <f>SUM(D27:D29)</f>
        <v>1126966</v>
      </c>
    </row>
    <row r="28" spans="1:5" x14ac:dyDescent="0.2">
      <c r="A28" s="12" t="s">
        <v>26</v>
      </c>
      <c r="B28" s="17" t="s">
        <v>27</v>
      </c>
      <c r="C28" s="18"/>
      <c r="D28" s="14">
        <v>84217</v>
      </c>
    </row>
    <row r="29" spans="1:5" x14ac:dyDescent="0.2">
      <c r="A29" s="12" t="s">
        <v>28</v>
      </c>
      <c r="B29" s="17" t="s">
        <v>29</v>
      </c>
      <c r="C29" s="18"/>
      <c r="D29" s="14">
        <f>904184+25620</f>
        <v>929804</v>
      </c>
    </row>
    <row r="30" spans="1:5" ht="25.5" x14ac:dyDescent="0.2">
      <c r="A30" s="11" t="s">
        <v>30</v>
      </c>
      <c r="B30" s="15" t="s">
        <v>31</v>
      </c>
      <c r="C30" s="16"/>
      <c r="D30" s="13">
        <v>115600</v>
      </c>
    </row>
    <row r="31" spans="1:5" x14ac:dyDescent="0.2">
      <c r="A31" s="19" t="s">
        <v>18</v>
      </c>
      <c r="B31" s="20" t="s">
        <v>19</v>
      </c>
      <c r="C31" s="21"/>
      <c r="D31" s="22">
        <v>115600</v>
      </c>
    </row>
    <row r="32" spans="1:5" x14ac:dyDescent="0.2">
      <c r="A32" s="57" t="s">
        <v>32</v>
      </c>
      <c r="B32" s="57"/>
      <c r="C32" s="57"/>
      <c r="D32" s="57"/>
    </row>
    <row r="33" spans="1:5" x14ac:dyDescent="0.2">
      <c r="A33" s="26" t="s">
        <v>33</v>
      </c>
      <c r="B33" s="27" t="s">
        <v>34</v>
      </c>
      <c r="C33" s="25"/>
      <c r="D33" s="24">
        <f>D34+D35</f>
        <v>35564634</v>
      </c>
    </row>
    <row r="34" spans="1:5" x14ac:dyDescent="0.2">
      <c r="A34" s="26" t="s">
        <v>33</v>
      </c>
      <c r="B34" s="27" t="s">
        <v>35</v>
      </c>
      <c r="C34" s="25"/>
      <c r="D34" s="24">
        <f>D13+D15+D19+D21+D23+D25+D30+D17</f>
        <v>35564634</v>
      </c>
    </row>
    <row r="35" spans="1:5" x14ac:dyDescent="0.2">
      <c r="A35" s="26" t="s">
        <v>33</v>
      </c>
      <c r="B35" s="27" t="s">
        <v>36</v>
      </c>
      <c r="C35" s="25"/>
      <c r="D35" s="24">
        <v>0</v>
      </c>
    </row>
    <row r="36" spans="1:5" ht="6.75" customHeight="1" x14ac:dyDescent="0.2"/>
    <row r="37" spans="1:5" ht="21.95" customHeight="1" x14ac:dyDescent="0.25">
      <c r="A37" s="3" t="s">
        <v>37</v>
      </c>
      <c r="D37" s="1" t="s">
        <v>5</v>
      </c>
    </row>
    <row r="38" spans="1:5" ht="63.75" x14ac:dyDescent="0.2">
      <c r="A38" s="6" t="s">
        <v>38</v>
      </c>
      <c r="B38" s="6" t="s">
        <v>39</v>
      </c>
      <c r="C38" s="6" t="s">
        <v>40</v>
      </c>
      <c r="D38" s="6" t="s">
        <v>8</v>
      </c>
    </row>
    <row r="39" spans="1:5" x14ac:dyDescent="0.2">
      <c r="A39" s="5">
        <v>1</v>
      </c>
      <c r="B39" s="5">
        <v>2</v>
      </c>
      <c r="C39" s="5">
        <v>3</v>
      </c>
      <c r="D39" s="5">
        <v>4</v>
      </c>
    </row>
    <row r="40" spans="1:5" x14ac:dyDescent="0.2">
      <c r="A40" s="56" t="s">
        <v>41</v>
      </c>
      <c r="B40" s="56"/>
      <c r="C40" s="56"/>
      <c r="D40" s="56"/>
    </row>
    <row r="41" spans="1:5" ht="25.5" x14ac:dyDescent="0.2">
      <c r="A41" s="28" t="s">
        <v>42</v>
      </c>
      <c r="B41" s="28" t="s">
        <v>43</v>
      </c>
      <c r="C41" s="29" t="s">
        <v>31</v>
      </c>
      <c r="D41" s="10">
        <v>115600</v>
      </c>
    </row>
    <row r="42" spans="1:5" s="45" customFormat="1" ht="15.75" x14ac:dyDescent="0.25">
      <c r="A42" s="41" t="s">
        <v>44</v>
      </c>
      <c r="B42" s="41" t="s">
        <v>43</v>
      </c>
      <c r="C42" s="42" t="s">
        <v>45</v>
      </c>
      <c r="D42" s="43">
        <v>115600</v>
      </c>
    </row>
    <row r="43" spans="1:5" ht="24.75" customHeight="1" x14ac:dyDescent="0.2">
      <c r="A43" s="28" t="s">
        <v>46</v>
      </c>
      <c r="B43" s="28" t="s">
        <v>47</v>
      </c>
      <c r="C43" s="29" t="s">
        <v>23</v>
      </c>
      <c r="D43" s="10">
        <f>D47+D51+D54+D58+D44</f>
        <v>4671393</v>
      </c>
    </row>
    <row r="44" spans="1:5" ht="15.75" x14ac:dyDescent="0.2">
      <c r="A44" s="41" t="s">
        <v>18</v>
      </c>
      <c r="B44" s="41">
        <v>9770</v>
      </c>
      <c r="C44" s="54" t="s">
        <v>19</v>
      </c>
      <c r="D44" s="43">
        <f>SUM(D46)</f>
        <v>1884984</v>
      </c>
    </row>
    <row r="45" spans="1:5" x14ac:dyDescent="0.2">
      <c r="A45" s="30"/>
      <c r="B45" s="30"/>
      <c r="C45" s="37" t="s">
        <v>51</v>
      </c>
      <c r="D45" s="31"/>
    </row>
    <row r="46" spans="1:5" s="33" customFormat="1" ht="63.75" x14ac:dyDescent="0.2">
      <c r="A46" s="38"/>
      <c r="B46" s="38"/>
      <c r="C46" s="39" t="s">
        <v>62</v>
      </c>
      <c r="D46" s="40">
        <v>1884984</v>
      </c>
    </row>
    <row r="47" spans="1:5" s="45" customFormat="1" ht="24" customHeight="1" x14ac:dyDescent="0.25">
      <c r="A47" s="41" t="s">
        <v>48</v>
      </c>
      <c r="B47" s="41" t="s">
        <v>47</v>
      </c>
      <c r="C47" s="42" t="s">
        <v>49</v>
      </c>
      <c r="D47" s="43">
        <f>SUM(D48:D50)</f>
        <v>535334</v>
      </c>
      <c r="E47" s="44">
        <f>SUM(D50:D50)-D47</f>
        <v>-10000</v>
      </c>
    </row>
    <row r="48" spans="1:5" x14ac:dyDescent="0.2">
      <c r="A48" s="30"/>
      <c r="B48" s="30"/>
      <c r="C48" s="37" t="s">
        <v>51</v>
      </c>
      <c r="D48" s="31"/>
    </row>
    <row r="49" spans="1:6" s="33" customFormat="1" ht="38.25" x14ac:dyDescent="0.2">
      <c r="A49" s="38"/>
      <c r="B49" s="38"/>
      <c r="C49" s="39" t="s">
        <v>61</v>
      </c>
      <c r="D49" s="40">
        <v>10000</v>
      </c>
    </row>
    <row r="50" spans="1:6" s="33" customFormat="1" ht="31.5" customHeight="1" x14ac:dyDescent="0.2">
      <c r="A50" s="34"/>
      <c r="B50" s="34"/>
      <c r="C50" s="35" t="s">
        <v>52</v>
      </c>
      <c r="D50" s="36">
        <f>394000+131334</f>
        <v>525334</v>
      </c>
    </row>
    <row r="51" spans="1:6" s="45" customFormat="1" ht="17.25" customHeight="1" x14ac:dyDescent="0.25">
      <c r="A51" s="41" t="s">
        <v>24</v>
      </c>
      <c r="B51" s="41" t="s">
        <v>47</v>
      </c>
      <c r="C51" s="42" t="s">
        <v>25</v>
      </c>
      <c r="D51" s="43">
        <v>1073181</v>
      </c>
    </row>
    <row r="52" spans="1:6" x14ac:dyDescent="0.2">
      <c r="A52" s="30"/>
      <c r="B52" s="30"/>
      <c r="C52" s="37" t="s">
        <v>51</v>
      </c>
      <c r="D52" s="31"/>
    </row>
    <row r="53" spans="1:6" s="33" customFormat="1" ht="25.5" x14ac:dyDescent="0.2">
      <c r="A53" s="34"/>
      <c r="B53" s="38"/>
      <c r="C53" s="39" t="s">
        <v>53</v>
      </c>
      <c r="D53" s="40">
        <v>1073181</v>
      </c>
    </row>
    <row r="54" spans="1:6" s="45" customFormat="1" ht="15.75" x14ac:dyDescent="0.25">
      <c r="A54" s="41" t="s">
        <v>26</v>
      </c>
      <c r="B54" s="41" t="s">
        <v>47</v>
      </c>
      <c r="C54" s="42" t="s">
        <v>27</v>
      </c>
      <c r="D54" s="43">
        <v>783062</v>
      </c>
      <c r="E54" s="44">
        <f>SUM(D56:D57)-D54</f>
        <v>0</v>
      </c>
    </row>
    <row r="55" spans="1:6" x14ac:dyDescent="0.2">
      <c r="A55" s="30"/>
      <c r="B55" s="30"/>
      <c r="C55" s="37" t="s">
        <v>51</v>
      </c>
      <c r="D55" s="31"/>
    </row>
    <row r="56" spans="1:6" s="33" customFormat="1" ht="38.25" x14ac:dyDescent="0.2">
      <c r="A56" s="38"/>
      <c r="B56" s="38"/>
      <c r="C56" s="39" t="s">
        <v>54</v>
      </c>
      <c r="D56" s="40">
        <v>588277</v>
      </c>
    </row>
    <row r="57" spans="1:6" s="33" customFormat="1" ht="25.5" x14ac:dyDescent="0.2">
      <c r="A57" s="34"/>
      <c r="B57" s="38"/>
      <c r="C57" s="49" t="s">
        <v>55</v>
      </c>
      <c r="D57" s="40">
        <v>194785</v>
      </c>
    </row>
    <row r="58" spans="1:6" s="45" customFormat="1" ht="15.75" x14ac:dyDescent="0.25">
      <c r="A58" s="46" t="s">
        <v>44</v>
      </c>
      <c r="B58" s="46" t="s">
        <v>47</v>
      </c>
      <c r="C58" s="47" t="s">
        <v>45</v>
      </c>
      <c r="D58" s="48">
        <f>SUM(D60:D63)</f>
        <v>394832</v>
      </c>
      <c r="E58" s="44">
        <f>SUM(D60:D63)-D58</f>
        <v>0</v>
      </c>
      <c r="F58" s="44">
        <f>D58+D42</f>
        <v>510432</v>
      </c>
    </row>
    <row r="59" spans="1:6" x14ac:dyDescent="0.2">
      <c r="A59" s="30"/>
      <c r="B59" s="30"/>
      <c r="C59" s="37" t="s">
        <v>51</v>
      </c>
      <c r="D59" s="31"/>
    </row>
    <row r="60" spans="1:6" s="33" customFormat="1" ht="51" x14ac:dyDescent="0.2">
      <c r="A60" s="38"/>
      <c r="B60" s="38"/>
      <c r="C60" s="39" t="s">
        <v>56</v>
      </c>
      <c r="D60" s="40">
        <v>232582</v>
      </c>
    </row>
    <row r="61" spans="1:6" s="33" customFormat="1" ht="51" x14ac:dyDescent="0.2">
      <c r="A61" s="55"/>
      <c r="B61" s="38"/>
      <c r="C61" s="39" t="s">
        <v>57</v>
      </c>
      <c r="D61" s="40">
        <v>129250</v>
      </c>
    </row>
    <row r="62" spans="1:6" s="33" customFormat="1" ht="45" customHeight="1" x14ac:dyDescent="0.2">
      <c r="A62" s="38"/>
      <c r="B62" s="38"/>
      <c r="C62" s="39" t="s">
        <v>64</v>
      </c>
      <c r="D62" s="40">
        <v>3000</v>
      </c>
    </row>
    <row r="63" spans="1:6" s="33" customFormat="1" ht="45" customHeight="1" x14ac:dyDescent="0.2">
      <c r="A63" s="34"/>
      <c r="B63" s="38"/>
      <c r="C63" s="39" t="s">
        <v>67</v>
      </c>
      <c r="D63" s="40">
        <v>30000</v>
      </c>
    </row>
    <row r="64" spans="1:6" ht="20.100000000000001" customHeight="1" x14ac:dyDescent="0.2">
      <c r="A64" s="56" t="s">
        <v>50</v>
      </c>
      <c r="B64" s="56"/>
      <c r="C64" s="56"/>
      <c r="D64" s="57"/>
    </row>
    <row r="65" spans="1:6" x14ac:dyDescent="0.2">
      <c r="A65" s="32" t="s">
        <v>33</v>
      </c>
      <c r="B65" s="32" t="s">
        <v>33</v>
      </c>
      <c r="C65" s="27" t="s">
        <v>34</v>
      </c>
      <c r="D65" s="23">
        <f>D66+D67</f>
        <v>4786993</v>
      </c>
      <c r="F65" s="51" t="e">
        <f>D65-#REF!-D42</f>
        <v>#REF!</v>
      </c>
    </row>
    <row r="66" spans="1:6" x14ac:dyDescent="0.2">
      <c r="A66" s="32" t="s">
        <v>33</v>
      </c>
      <c r="B66" s="32" t="s">
        <v>33</v>
      </c>
      <c r="C66" s="27" t="s">
        <v>35</v>
      </c>
      <c r="D66" s="23">
        <f>D41+D43</f>
        <v>4786993</v>
      </c>
      <c r="F66" s="51">
        <f>D66-D65</f>
        <v>0</v>
      </c>
    </row>
    <row r="67" spans="1:6" x14ac:dyDescent="0.2">
      <c r="A67" s="32" t="s">
        <v>33</v>
      </c>
      <c r="B67" s="32" t="s">
        <v>33</v>
      </c>
      <c r="C67" s="27" t="s">
        <v>36</v>
      </c>
      <c r="D67" s="23">
        <v>0</v>
      </c>
    </row>
    <row r="69" spans="1:6" x14ac:dyDescent="0.2">
      <c r="A69" s="52"/>
      <c r="B69" s="53" t="s">
        <v>59</v>
      </c>
      <c r="D69" s="53" t="s">
        <v>60</v>
      </c>
    </row>
  </sheetData>
  <mergeCells count="15">
    <mergeCell ref="A64:D64"/>
    <mergeCell ref="A7:D7"/>
    <mergeCell ref="C1:D1"/>
    <mergeCell ref="C3:D3"/>
    <mergeCell ref="C4:D4"/>
    <mergeCell ref="A5:D5"/>
    <mergeCell ref="A6:D6"/>
    <mergeCell ref="C2:D2"/>
    <mergeCell ref="B10:C10"/>
    <mergeCell ref="B11:C11"/>
    <mergeCell ref="A12:D12"/>
    <mergeCell ref="A32:D32"/>
    <mergeCell ref="A40:D40"/>
    <mergeCell ref="B23:C23"/>
    <mergeCell ref="B17:C17"/>
  </mergeCells>
  <pageMargins left="0.59055118110236227" right="0.19685039370078741" top="0.19685039370078741" bottom="0.19685039370078741" header="0" footer="0"/>
  <pageSetup scale="65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2021-02-08T13:46:57Z</cp:lastPrinted>
  <dcterms:created xsi:type="dcterms:W3CDTF">2021-01-03T20:39:10Z</dcterms:created>
  <dcterms:modified xsi:type="dcterms:W3CDTF">2021-06-17T13:41:22Z</dcterms:modified>
</cp:coreProperties>
</file>